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L32" i="2" l="1"/>
  <c r="L34" i="2"/>
  <c r="M17" i="2"/>
  <c r="M34" i="2" s="1"/>
  <c r="K17" i="2"/>
  <c r="K34" i="2"/>
  <c r="D32" i="2"/>
  <c r="E9" i="2"/>
  <c r="J34" i="2"/>
  <c r="D17" i="2"/>
  <c r="E34" i="2"/>
  <c r="F34" i="2"/>
  <c r="G34" i="2"/>
  <c r="H34" i="2"/>
  <c r="N34" i="2"/>
  <c r="O34" i="2"/>
  <c r="P34" i="2"/>
  <c r="Q34" i="2"/>
  <c r="R34" i="2"/>
  <c r="I33" i="2"/>
  <c r="D33" i="2"/>
  <c r="I30" i="2"/>
  <c r="I31" i="2"/>
  <c r="D30" i="2"/>
  <c r="D31" i="2"/>
  <c r="D29" i="2"/>
  <c r="D8" i="2"/>
  <c r="D9" i="2"/>
  <c r="D10" i="2"/>
  <c r="D11" i="2"/>
  <c r="D34" i="2" s="1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4" i="2" s="1"/>
  <c r="D7" i="2"/>
  <c r="D5" i="2"/>
  <c r="D6" i="2"/>
  <c r="I17" i="2"/>
  <c r="I32" i="2"/>
</calcChain>
</file>

<file path=xl/sharedStrings.xml><?xml version="1.0" encoding="utf-8"?>
<sst xmlns="http://schemas.openxmlformats.org/spreadsheetml/2006/main" count="54" uniqueCount="48">
  <si>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</si>
  <si>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</si>
  <si>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</si>
  <si>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</si>
  <si>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</si>
  <si>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</si>
  <si>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</si>
  <si>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</si>
  <si>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</si>
  <si>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</si>
  <si>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</si>
  <si>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</si>
  <si>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</si>
  <si>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</si>
  <si>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</si>
  <si>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</si>
  <si>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</si>
  <si>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</si>
  <si>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</si>
  <si>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</si>
  <si>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</si>
  <si>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</si>
  <si>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</si>
  <si>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</si>
  <si>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</si>
  <si>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</si>
  <si>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</si>
  <si>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</si>
  <si>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</si>
  <si>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</si>
  <si>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</si>
  <si>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</si>
  <si>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</si>
  <si>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</si>
  <si>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</si>
  <si>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</si>
  <si>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</si>
  <si>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</si>
  <si>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</si>
  <si>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</si>
  <si>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</si>
  <si>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</si>
  <si>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</si>
  <si>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</si>
  <si>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</si>
  <si>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</si>
  <si>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</si>
  <si>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30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</si>
</sst>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9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32" sqref="L32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33</v>
      </c>
      <c r="B5" s="42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40"/>
      <c r="B6" s="43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5">
        <f t="shared" ref="I7:I19" si="1">SUM(J7:M7)</f>
        <v>0</v>
      </c>
      <c r="J7" s="26">
        <v>0</v>
      </c>
      <c r="K7" s="26">
        <v>0</v>
      </c>
      <c r="L7" s="26">
        <v>0</v>
      </c>
      <c r="M7" s="26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5">
        <f t="shared" si="1"/>
        <v>18155.759999999998</v>
      </c>
      <c r="J8" s="26">
        <v>18155.759999999998</v>
      </c>
      <c r="K8" s="26">
        <v>0</v>
      </c>
      <c r="L8" s="26">
        <v>0</v>
      </c>
      <c r="M8" s="26">
        <v>0</v>
      </c>
      <c r="N8" s="9">
        <v>2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21</v>
      </c>
      <c r="D9" s="8">
        <f t="shared" si="0"/>
        <v>53</v>
      </c>
      <c r="E9" s="9">
        <f>18+26</f>
        <v>44</v>
      </c>
      <c r="F9" s="9">
        <v>0</v>
      </c>
      <c r="G9" s="9">
        <v>9</v>
      </c>
      <c r="H9" s="9">
        <v>0</v>
      </c>
      <c r="I9" s="25">
        <f t="shared" si="1"/>
        <v>570695.93999999994</v>
      </c>
      <c r="J9" s="26">
        <v>493889.05</v>
      </c>
      <c r="K9" s="26">
        <v>0</v>
      </c>
      <c r="L9" s="26">
        <v>76806.89</v>
      </c>
      <c r="M9" s="26">
        <v>0</v>
      </c>
      <c r="N9" s="9">
        <v>21</v>
      </c>
      <c r="O9" s="9">
        <v>53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9" t="s">
        <v>26</v>
      </c>
      <c r="D14" s="8">
        <f t="shared" si="0"/>
        <v>10</v>
      </c>
      <c r="E14" s="9">
        <v>10</v>
      </c>
      <c r="F14" s="9">
        <v>0</v>
      </c>
      <c r="G14" s="9">
        <v>0</v>
      </c>
      <c r="H14" s="9">
        <v>0</v>
      </c>
      <c r="I14" s="25">
        <f t="shared" si="1"/>
        <v>33837.81</v>
      </c>
      <c r="J14" s="26">
        <v>33837.81</v>
      </c>
      <c r="K14" s="26">
        <v>0</v>
      </c>
      <c r="L14" s="26">
        <v>0</v>
      </c>
      <c r="M14" s="26">
        <v>0</v>
      </c>
      <c r="N14" s="9">
        <v>0</v>
      </c>
      <c r="O14" s="9">
        <v>10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20" t="s">
        <v>29</v>
      </c>
      <c r="D17" s="8">
        <f t="shared" si="0"/>
        <v>110</v>
      </c>
      <c r="E17" s="9">
        <v>82</v>
      </c>
      <c r="F17" s="9">
        <v>4</v>
      </c>
      <c r="G17" s="9">
        <v>10</v>
      </c>
      <c r="H17" s="9">
        <v>14</v>
      </c>
      <c r="I17" s="25">
        <f t="shared" si="1"/>
        <v>1583980.05</v>
      </c>
      <c r="J17" s="26">
        <v>1142217.32</v>
      </c>
      <c r="K17" s="26">
        <f>27395.98+27395.97</f>
        <v>54791.95</v>
      </c>
      <c r="L17" s="26">
        <v>207325</v>
      </c>
      <c r="M17" s="26">
        <f>124853.82+54791.96</f>
        <v>179645.78</v>
      </c>
      <c r="N17" s="11">
        <v>38</v>
      </c>
      <c r="O17" s="9">
        <v>98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2" t="s">
        <v>38</v>
      </c>
      <c r="D25" s="8">
        <f t="shared" si="0"/>
        <v>8</v>
      </c>
      <c r="E25" s="9">
        <v>0</v>
      </c>
      <c r="F25" s="9">
        <v>0</v>
      </c>
      <c r="G25" s="9">
        <v>8</v>
      </c>
      <c r="H25" s="9">
        <v>0</v>
      </c>
      <c r="I25" s="27">
        <f t="shared" si="2"/>
        <v>65602.559999999998</v>
      </c>
      <c r="J25" s="26">
        <v>0</v>
      </c>
      <c r="K25" s="26">
        <v>0</v>
      </c>
      <c r="L25" s="26">
        <v>65602.559999999998</v>
      </c>
      <c r="M25" s="26">
        <v>0</v>
      </c>
      <c r="N25" s="11">
        <v>0</v>
      </c>
      <c r="O25" s="9">
        <v>4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3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36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36" t="s">
        <v>45</v>
      </c>
      <c r="D32" s="8">
        <f>SUM(E32:H32)</f>
        <v>76</v>
      </c>
      <c r="E32" s="11">
        <v>0</v>
      </c>
      <c r="F32" s="11">
        <v>0</v>
      </c>
      <c r="G32" s="11">
        <v>73</v>
      </c>
      <c r="H32" s="11">
        <v>3</v>
      </c>
      <c r="I32" s="25">
        <f t="shared" si="3"/>
        <v>10811798.459999999</v>
      </c>
      <c r="J32" s="26">
        <v>0</v>
      </c>
      <c r="K32" s="26">
        <v>0</v>
      </c>
      <c r="L32" s="26">
        <f>10386657.53+173128</f>
        <v>10559785.529999999</v>
      </c>
      <c r="M32" s="26">
        <v>252012.93</v>
      </c>
      <c r="N32" s="9">
        <v>1</v>
      </c>
      <c r="O32" s="9">
        <v>14</v>
      </c>
      <c r="P32" s="9">
        <v>0</v>
      </c>
      <c r="Q32" s="9">
        <v>0</v>
      </c>
      <c r="R32" s="10">
        <v>0</v>
      </c>
    </row>
    <row r="33" spans="1:18" ht="47.25" customHeight="1" thickBot="1" x14ac:dyDescent="0.3">
      <c r="A33" s="41"/>
      <c r="B33" s="44"/>
      <c r="C33" s="37" t="s">
        <v>46</v>
      </c>
      <c r="D33" s="17">
        <f>SUM(E33:H33)</f>
        <v>27</v>
      </c>
      <c r="E33" s="18">
        <v>24</v>
      </c>
      <c r="F33" s="18">
        <v>0</v>
      </c>
      <c r="G33" s="18">
        <v>3</v>
      </c>
      <c r="H33" s="18">
        <v>0</v>
      </c>
      <c r="I33" s="28">
        <f t="shared" si="3"/>
        <v>433491.8</v>
      </c>
      <c r="J33" s="34">
        <v>380478.37</v>
      </c>
      <c r="K33" s="34">
        <v>0</v>
      </c>
      <c r="L33" s="34">
        <v>53013.43</v>
      </c>
      <c r="M33" s="34">
        <v>0</v>
      </c>
      <c r="N33" s="33">
        <v>21</v>
      </c>
      <c r="O33" s="33">
        <v>19</v>
      </c>
      <c r="P33" s="33">
        <v>0</v>
      </c>
      <c r="Q33" s="33">
        <v>0</v>
      </c>
      <c r="R33" s="35">
        <v>0</v>
      </c>
    </row>
    <row r="34" spans="1:18" ht="15.75" x14ac:dyDescent="0.25">
      <c r="D34" s="30">
        <f>SUM(D5:D33)</f>
        <v>369</v>
      </c>
      <c r="E34" s="30">
        <f t="shared" ref="E34:R34" si="4">SUM(E5:E33)</f>
        <v>212</v>
      </c>
      <c r="F34" s="30">
        <f t="shared" si="4"/>
        <v>18</v>
      </c>
      <c r="G34" s="30">
        <f t="shared" si="4"/>
        <v>119</v>
      </c>
      <c r="H34" s="30">
        <f t="shared" si="4"/>
        <v>20</v>
      </c>
      <c r="I34" s="29">
        <f t="shared" si="4"/>
        <v>15456063</v>
      </c>
      <c r="J34" s="29">
        <f t="shared" si="4"/>
        <v>2984257.3500000006</v>
      </c>
      <c r="K34" s="29">
        <f t="shared" si="4"/>
        <v>219994.43</v>
      </c>
      <c r="L34" s="29">
        <f t="shared" si="4"/>
        <v>11745401.949999999</v>
      </c>
      <c r="M34" s="29">
        <f t="shared" si="4"/>
        <v>506409.27</v>
      </c>
      <c r="N34" s="30">
        <f t="shared" si="4"/>
        <v>143</v>
      </c>
      <c r="O34" s="30">
        <f t="shared" si="4"/>
        <v>278</v>
      </c>
      <c r="P34" s="30">
        <f t="shared" si="4"/>
        <v>0</v>
      </c>
      <c r="Q34" s="30">
        <f t="shared" si="4"/>
        <v>0</v>
      </c>
      <c r="R34" s="30">
        <f t="shared" si="4"/>
        <v>0</v>
      </c>
    </row>
    <row r="36" spans="1:18" x14ac:dyDescent="0.25">
      <c r="I36" s="32"/>
    </row>
    <row r="39" spans="1:18" x14ac:dyDescent="0.25">
      <c r="I39" s="32"/>
    </row>
  </sheetData>
  <mergeCells count="17">
    <mergeCell ref="A5:A33"/>
    <mergeCell ref="B5:B33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2019-09-17T14:19:13Z</dcterms:modified>
</cp:coreProperties>
</file>