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 refMode="R1C1"/>
</workbook>
</file>

<file path=xl/calcChain.xml><?xml version="1.0" encoding="utf-8"?>
<calcChain xmlns="http://schemas.openxmlformats.org/spreadsheetml/2006/main">
  <c r="L32" i="2" l="1"/>
  <c r="L34" i="2"/>
  <c r="M17" i="2"/>
  <c r="M34" i="2" s="1"/>
  <c r="K17" i="2"/>
  <c r="K34" i="2"/>
  <c r="D32" i="2"/>
  <c r="E9" i="2"/>
  <c r="J34" i="2"/>
  <c r="D17" i="2"/>
  <c r="E34" i="2"/>
  <c r="F34" i="2"/>
  <c r="G34" i="2"/>
  <c r="H34" i="2"/>
  <c r="N34" i="2"/>
  <c r="O34" i="2"/>
  <c r="P34" i="2"/>
  <c r="Q34" i="2"/>
  <c r="R34" i="2"/>
  <c r="I33" i="2"/>
  <c r="D33" i="2"/>
  <c r="I30" i="2"/>
  <c r="I31" i="2"/>
  <c r="D30" i="2"/>
  <c r="D31" i="2"/>
  <c r="D29" i="2"/>
  <c r="D8" i="2"/>
  <c r="D9" i="2"/>
  <c r="D10" i="2"/>
  <c r="D11" i="2"/>
  <c r="D34" i="2" s="1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I34" i="2" s="1"/>
  <c r="D7" i="2"/>
  <c r="D5" i="2"/>
  <c r="D6" i="2"/>
  <c r="I17" i="2"/>
  <c r="I32" i="2"/>
</calcChain>
</file>

<file path=xl/sharedStrings.xml><?xml version="1.0" encoding="utf-8"?>
<sst xmlns="http://schemas.openxmlformats.org/spreadsheetml/2006/main" count="54" uniqueCount="48">
  <si>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</si>
  <si>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</si>
  <si>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</si>
  <si>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</si>
  <si>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</si>
  <si>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</si>
  <si>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</si>
  <si>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</si>
  <si>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</si>
  <si>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</si>
  <si>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</si>
  <si>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</si>
  <si>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</si>
  <si>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</si>
  <si>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</si>
  <si>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</si>
  <si>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</si>
  <si>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</si>
  <si>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</si>
  <si>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</si>
  <si>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</si>
  <si>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</si>
  <si>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</si>
  <si>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</si>
  <si>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</si>
  <si>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</si>
  <si>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</si>
  <si>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</si>
  <si>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</si>
  <si>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</si>
  <si>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</si>
  <si>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</si>
  <si>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</si>
  <si>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</si>
  <si>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</si>
  <si>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</si>
  <si>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</si>
  <si>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</si>
  <si>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</si>
  <si>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</si>
  <si>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</si>
  <si>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</si>
  <si>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</si>
  <si>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</si>
  <si>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</si>
  <si>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</si>
  <si>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</si>
  <si>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30 апреля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</si>
</sst>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3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4" fillId="0" borderId="14" xfId="0" applyFont="1" applyBorder="1"/>
    <xf numFmtId="4" fontId="4" fillId="0" borderId="14" xfId="0" applyNumberFormat="1" applyFont="1" applyBorder="1"/>
    <xf numFmtId="0" fontId="4" fillId="0" borderId="15" xfId="0" applyFont="1" applyBorder="1"/>
    <xf numFmtId="0" fontId="6" fillId="0" borderId="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9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32" sqref="L32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0" ht="20.25" customHeight="1" thickBot="1" x14ac:dyDescent="0.3">
      <c r="A2" s="38" t="s">
        <v>0</v>
      </c>
      <c r="B2" s="38" t="s">
        <v>1</v>
      </c>
      <c r="C2" s="38" t="s">
        <v>2</v>
      </c>
      <c r="D2" s="38" t="s">
        <v>9</v>
      </c>
      <c r="E2" s="38"/>
      <c r="F2" s="38"/>
      <c r="G2" s="38"/>
      <c r="H2" s="38"/>
      <c r="I2" s="38" t="s">
        <v>16</v>
      </c>
      <c r="J2" s="38"/>
      <c r="K2" s="38"/>
      <c r="L2" s="38"/>
      <c r="M2" s="38"/>
      <c r="N2" s="38" t="s">
        <v>10</v>
      </c>
      <c r="O2" s="38" t="s">
        <v>11</v>
      </c>
      <c r="P2" s="38" t="s">
        <v>12</v>
      </c>
      <c r="Q2" s="38" t="s">
        <v>13</v>
      </c>
      <c r="R2" s="38" t="s">
        <v>14</v>
      </c>
      <c r="S2" s="1"/>
      <c r="T2" s="1"/>
    </row>
    <row r="3" spans="1:20" ht="22.5" customHeight="1" thickBot="1" x14ac:dyDescent="0.3">
      <c r="A3" s="38"/>
      <c r="B3" s="38"/>
      <c r="C3" s="38"/>
      <c r="D3" s="38" t="s">
        <v>3</v>
      </c>
      <c r="E3" s="38" t="s">
        <v>4</v>
      </c>
      <c r="F3" s="38"/>
      <c r="G3" s="38"/>
      <c r="H3" s="38"/>
      <c r="I3" s="38" t="s">
        <v>3</v>
      </c>
      <c r="J3" s="38" t="s">
        <v>4</v>
      </c>
      <c r="K3" s="38"/>
      <c r="L3" s="38"/>
      <c r="M3" s="38"/>
      <c r="N3" s="38"/>
      <c r="O3" s="38"/>
      <c r="P3" s="38"/>
      <c r="Q3" s="38"/>
      <c r="R3" s="38"/>
      <c r="S3" s="1"/>
      <c r="T3" s="1"/>
    </row>
    <row r="4" spans="1:20" ht="78" customHeight="1" thickBot="1" x14ac:dyDescent="0.3">
      <c r="A4" s="38"/>
      <c r="B4" s="38"/>
      <c r="C4" s="38"/>
      <c r="D4" s="38"/>
      <c r="E4" s="2" t="s">
        <v>5</v>
      </c>
      <c r="F4" s="2" t="s">
        <v>6</v>
      </c>
      <c r="G4" s="2" t="s">
        <v>7</v>
      </c>
      <c r="H4" s="2" t="s">
        <v>8</v>
      </c>
      <c r="I4" s="38"/>
      <c r="J4" s="2" t="s">
        <v>5</v>
      </c>
      <c r="K4" s="2" t="s">
        <v>6</v>
      </c>
      <c r="L4" s="2" t="s">
        <v>7</v>
      </c>
      <c r="M4" s="2" t="s">
        <v>8</v>
      </c>
      <c r="N4" s="38"/>
      <c r="O4" s="38"/>
      <c r="P4" s="38"/>
      <c r="Q4" s="38"/>
      <c r="R4" s="38"/>
      <c r="S4" s="1"/>
      <c r="T4" s="1"/>
    </row>
    <row r="5" spans="1:20" ht="64.5" x14ac:dyDescent="0.25">
      <c r="A5" s="39" t="s">
        <v>33</v>
      </c>
      <c r="B5" s="42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4">
        <f>SUM(J5:M5)</f>
        <v>0</v>
      </c>
      <c r="J5" s="24">
        <v>0</v>
      </c>
      <c r="K5" s="24">
        <v>0</v>
      </c>
      <c r="L5" s="24">
        <v>0</v>
      </c>
      <c r="M5" s="24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40"/>
      <c r="B6" s="43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5">
        <f>SUM(J6:M6)</f>
        <v>0</v>
      </c>
      <c r="J6" s="26">
        <v>0</v>
      </c>
      <c r="K6" s="26">
        <v>0</v>
      </c>
      <c r="L6" s="26">
        <v>0</v>
      </c>
      <c r="M6" s="26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40"/>
      <c r="B7" s="43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5">
        <f t="shared" ref="I7:I19" si="1">SUM(J7:M7)</f>
        <v>0</v>
      </c>
      <c r="J7" s="26">
        <v>0</v>
      </c>
      <c r="K7" s="26">
        <v>0</v>
      </c>
      <c r="L7" s="26">
        <v>0</v>
      </c>
      <c r="M7" s="26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40"/>
      <c r="B8" s="43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5">
        <f t="shared" si="1"/>
        <v>18155.759999999998</v>
      </c>
      <c r="J8" s="26">
        <v>18155.759999999998</v>
      </c>
      <c r="K8" s="26">
        <v>0</v>
      </c>
      <c r="L8" s="26">
        <v>0</v>
      </c>
      <c r="M8" s="26">
        <v>0</v>
      </c>
      <c r="N8" s="9">
        <v>2</v>
      </c>
      <c r="O8" s="9">
        <v>2</v>
      </c>
      <c r="P8" s="9">
        <v>0</v>
      </c>
      <c r="Q8" s="9">
        <v>0</v>
      </c>
      <c r="R8" s="10">
        <v>0</v>
      </c>
    </row>
    <row r="9" spans="1:20" ht="79.5" customHeight="1" x14ac:dyDescent="0.25">
      <c r="A9" s="40"/>
      <c r="B9" s="43"/>
      <c r="C9" s="3" t="s">
        <v>21</v>
      </c>
      <c r="D9" s="8">
        <f t="shared" si="0"/>
        <v>53</v>
      </c>
      <c r="E9" s="9">
        <f>18+26</f>
        <v>44</v>
      </c>
      <c r="F9" s="9">
        <v>0</v>
      </c>
      <c r="G9" s="9">
        <v>9</v>
      </c>
      <c r="H9" s="9">
        <v>0</v>
      </c>
      <c r="I9" s="25">
        <f t="shared" si="1"/>
        <v>570695.93999999994</v>
      </c>
      <c r="J9" s="26">
        <v>493889.05</v>
      </c>
      <c r="K9" s="26">
        <v>0</v>
      </c>
      <c r="L9" s="26">
        <v>76806.89</v>
      </c>
      <c r="M9" s="26">
        <v>0</v>
      </c>
      <c r="N9" s="9">
        <v>21</v>
      </c>
      <c r="O9" s="9">
        <v>53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40"/>
      <c r="B10" s="43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5">
        <f t="shared" si="1"/>
        <v>0</v>
      </c>
      <c r="J10" s="26">
        <v>0</v>
      </c>
      <c r="K10" s="26">
        <v>0</v>
      </c>
      <c r="L10" s="26">
        <v>0</v>
      </c>
      <c r="M10" s="26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40"/>
      <c r="B11" s="43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5">
        <f t="shared" si="1"/>
        <v>0</v>
      </c>
      <c r="J11" s="26">
        <v>0</v>
      </c>
      <c r="K11" s="26">
        <v>0</v>
      </c>
      <c r="L11" s="26">
        <v>0</v>
      </c>
      <c r="M11" s="26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40"/>
      <c r="B12" s="43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5">
        <f t="shared" si="1"/>
        <v>0</v>
      </c>
      <c r="J12" s="26">
        <v>0</v>
      </c>
      <c r="K12" s="26">
        <v>0</v>
      </c>
      <c r="L12" s="26">
        <v>0</v>
      </c>
      <c r="M12" s="26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40"/>
      <c r="B13" s="43"/>
      <c r="C13" s="19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5">
        <f t="shared" si="1"/>
        <v>0</v>
      </c>
      <c r="J13" s="26">
        <v>0</v>
      </c>
      <c r="K13" s="26">
        <v>0</v>
      </c>
      <c r="L13" s="26">
        <v>0</v>
      </c>
      <c r="M13" s="26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40"/>
      <c r="B14" s="43"/>
      <c r="C14" s="19" t="s">
        <v>26</v>
      </c>
      <c r="D14" s="8">
        <f t="shared" si="0"/>
        <v>10</v>
      </c>
      <c r="E14" s="9">
        <v>10</v>
      </c>
      <c r="F14" s="9">
        <v>0</v>
      </c>
      <c r="G14" s="9">
        <v>0</v>
      </c>
      <c r="H14" s="9">
        <v>0</v>
      </c>
      <c r="I14" s="25">
        <f t="shared" si="1"/>
        <v>33837.81</v>
      </c>
      <c r="J14" s="26">
        <v>33837.81</v>
      </c>
      <c r="K14" s="26">
        <v>0</v>
      </c>
      <c r="L14" s="26">
        <v>0</v>
      </c>
      <c r="M14" s="26">
        <v>0</v>
      </c>
      <c r="N14" s="9">
        <v>0</v>
      </c>
      <c r="O14" s="9">
        <v>10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40"/>
      <c r="B15" s="43"/>
      <c r="C15" s="20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5">
        <f t="shared" si="1"/>
        <v>0</v>
      </c>
      <c r="J15" s="26">
        <v>0</v>
      </c>
      <c r="K15" s="26">
        <v>0</v>
      </c>
      <c r="L15" s="26">
        <v>0</v>
      </c>
      <c r="M15" s="26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40"/>
      <c r="B16" s="43"/>
      <c r="C16" s="19" t="s">
        <v>28</v>
      </c>
      <c r="D16" s="8">
        <f t="shared" si="0"/>
        <v>74</v>
      </c>
      <c r="E16" s="9">
        <v>48</v>
      </c>
      <c r="F16" s="9">
        <v>12</v>
      </c>
      <c r="G16" s="9">
        <v>12</v>
      </c>
      <c r="H16" s="9">
        <v>2</v>
      </c>
      <c r="I16" s="25">
        <f t="shared" si="1"/>
        <v>1806988.84</v>
      </c>
      <c r="J16" s="26">
        <v>915679.04</v>
      </c>
      <c r="K16" s="26">
        <v>121902.48</v>
      </c>
      <c r="L16" s="26">
        <v>740484.76</v>
      </c>
      <c r="M16" s="26">
        <v>28922.560000000001</v>
      </c>
      <c r="N16" s="9">
        <v>60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40"/>
      <c r="B17" s="43"/>
      <c r="C17" s="20" t="s">
        <v>29</v>
      </c>
      <c r="D17" s="8">
        <f t="shared" si="0"/>
        <v>110</v>
      </c>
      <c r="E17" s="9">
        <v>82</v>
      </c>
      <c r="F17" s="9">
        <v>4</v>
      </c>
      <c r="G17" s="9">
        <v>10</v>
      </c>
      <c r="H17" s="9">
        <v>14</v>
      </c>
      <c r="I17" s="25">
        <f t="shared" si="1"/>
        <v>1583980.05</v>
      </c>
      <c r="J17" s="26">
        <v>1142217.32</v>
      </c>
      <c r="K17" s="26">
        <f>27395.98+27395.97</f>
        <v>54791.95</v>
      </c>
      <c r="L17" s="26">
        <v>207325</v>
      </c>
      <c r="M17" s="26">
        <f>124853.82+54791.96</f>
        <v>179645.78</v>
      </c>
      <c r="N17" s="11">
        <v>38</v>
      </c>
      <c r="O17" s="9">
        <v>98</v>
      </c>
      <c r="P17" s="11">
        <v>0</v>
      </c>
      <c r="Q17" s="11">
        <v>0</v>
      </c>
      <c r="R17" s="12">
        <v>0</v>
      </c>
    </row>
    <row r="18" spans="1:18" ht="77.25" x14ac:dyDescent="0.25">
      <c r="A18" s="40"/>
      <c r="B18" s="43"/>
      <c r="C18" s="21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5">
        <f t="shared" si="1"/>
        <v>0</v>
      </c>
      <c r="J18" s="26">
        <v>0</v>
      </c>
      <c r="K18" s="26">
        <v>0</v>
      </c>
      <c r="L18" s="26">
        <v>0</v>
      </c>
      <c r="M18" s="26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40"/>
      <c r="B19" s="43"/>
      <c r="C19" s="22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5">
        <f t="shared" si="1"/>
        <v>45828</v>
      </c>
      <c r="J19" s="26">
        <v>0</v>
      </c>
      <c r="K19" s="26">
        <v>0</v>
      </c>
      <c r="L19" s="26">
        <v>0</v>
      </c>
      <c r="M19" s="26">
        <v>45828</v>
      </c>
      <c r="N19" s="11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40"/>
      <c r="B20" s="43"/>
      <c r="C20" s="19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7">
        <f t="shared" ref="I20:I26" si="2">SUM(J20:M20)</f>
        <v>0</v>
      </c>
      <c r="J20" s="26">
        <v>0</v>
      </c>
      <c r="K20" s="26">
        <v>0</v>
      </c>
      <c r="L20" s="26">
        <v>0</v>
      </c>
      <c r="M20" s="26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40"/>
      <c r="B21" s="43"/>
      <c r="C21" s="23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7">
        <f t="shared" si="2"/>
        <v>38699.199999999997</v>
      </c>
      <c r="J21" s="26">
        <v>0</v>
      </c>
      <c r="K21" s="26">
        <v>0</v>
      </c>
      <c r="L21" s="26">
        <v>38699.199999999997</v>
      </c>
      <c r="M21" s="26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40"/>
      <c r="B22" s="43"/>
      <c r="C22" s="22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7">
        <f t="shared" si="2"/>
        <v>0</v>
      </c>
      <c r="J22" s="26">
        <v>0</v>
      </c>
      <c r="K22" s="26">
        <v>0</v>
      </c>
      <c r="L22" s="26">
        <v>0</v>
      </c>
      <c r="M22" s="26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40"/>
      <c r="B23" s="43"/>
      <c r="C23" s="22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7">
        <f t="shared" si="2"/>
        <v>43300</v>
      </c>
      <c r="J23" s="26">
        <v>0</v>
      </c>
      <c r="K23" s="26">
        <v>43300</v>
      </c>
      <c r="L23" s="26">
        <v>0</v>
      </c>
      <c r="M23" s="26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40"/>
      <c r="B24" s="43"/>
      <c r="C24" s="22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7">
        <f t="shared" si="2"/>
        <v>0</v>
      </c>
      <c r="J24" s="26">
        <v>0</v>
      </c>
      <c r="K24" s="26">
        <v>0</v>
      </c>
      <c r="L24" s="26">
        <v>0</v>
      </c>
      <c r="M24" s="26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40"/>
      <c r="B25" s="43"/>
      <c r="C25" s="22" t="s">
        <v>38</v>
      </c>
      <c r="D25" s="8">
        <f t="shared" si="0"/>
        <v>8</v>
      </c>
      <c r="E25" s="9">
        <v>0</v>
      </c>
      <c r="F25" s="9">
        <v>0</v>
      </c>
      <c r="G25" s="9">
        <v>8</v>
      </c>
      <c r="H25" s="9">
        <v>0</v>
      </c>
      <c r="I25" s="27">
        <f t="shared" si="2"/>
        <v>65602.559999999998</v>
      </c>
      <c r="J25" s="26">
        <v>0</v>
      </c>
      <c r="K25" s="26">
        <v>0</v>
      </c>
      <c r="L25" s="26">
        <v>65602.559999999998</v>
      </c>
      <c r="M25" s="26">
        <v>0</v>
      </c>
      <c r="N25" s="11">
        <v>0</v>
      </c>
      <c r="O25" s="9">
        <v>4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40"/>
      <c r="B26" s="43"/>
      <c r="C26" s="22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7">
        <f t="shared" si="2"/>
        <v>0</v>
      </c>
      <c r="J26" s="26">
        <v>0</v>
      </c>
      <c r="K26" s="26">
        <v>0</v>
      </c>
      <c r="L26" s="26">
        <v>0</v>
      </c>
      <c r="M26" s="26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40"/>
      <c r="B27" s="43"/>
      <c r="C27" s="19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5">
        <f t="shared" ref="I27:I33" si="3">SUM(J27:M27)</f>
        <v>0</v>
      </c>
      <c r="J27" s="26">
        <v>0</v>
      </c>
      <c r="K27" s="26">
        <v>0</v>
      </c>
      <c r="L27" s="26">
        <v>0</v>
      </c>
      <c r="M27" s="26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40"/>
      <c r="B28" s="43"/>
      <c r="C28" s="22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5">
        <f t="shared" si="3"/>
        <v>3684.58</v>
      </c>
      <c r="J28" s="26">
        <v>0</v>
      </c>
      <c r="K28" s="26">
        <v>0</v>
      </c>
      <c r="L28" s="26">
        <v>3684.58</v>
      </c>
      <c r="M28" s="26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40"/>
      <c r="B29" s="43"/>
      <c r="C29" s="19" t="s">
        <v>42</v>
      </c>
      <c r="D29" s="8">
        <f>SUM(E29:H29)</f>
        <v>0</v>
      </c>
      <c r="E29" s="9">
        <v>0</v>
      </c>
      <c r="F29" s="9">
        <v>0</v>
      </c>
      <c r="G29" s="9">
        <v>0</v>
      </c>
      <c r="H29" s="9">
        <v>0</v>
      </c>
      <c r="I29" s="25">
        <f t="shared" si="3"/>
        <v>0</v>
      </c>
      <c r="J29" s="26">
        <v>0</v>
      </c>
      <c r="K29" s="26">
        <v>0</v>
      </c>
      <c r="L29" s="26">
        <v>0</v>
      </c>
      <c r="M29" s="26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40"/>
      <c r="B30" s="43"/>
      <c r="C30" s="20" t="s">
        <v>43</v>
      </c>
      <c r="D30" s="8">
        <f>SUM(E30:H30)</f>
        <v>0</v>
      </c>
      <c r="E30" s="11">
        <v>0</v>
      </c>
      <c r="F30" s="11">
        <v>0</v>
      </c>
      <c r="G30" s="11">
        <v>0</v>
      </c>
      <c r="H30" s="11">
        <v>0</v>
      </c>
      <c r="I30" s="25">
        <f t="shared" si="3"/>
        <v>0</v>
      </c>
      <c r="J30" s="31">
        <v>0</v>
      </c>
      <c r="K30" s="31">
        <v>0</v>
      </c>
      <c r="L30" s="31">
        <v>0</v>
      </c>
      <c r="M30" s="31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40"/>
      <c r="B31" s="43"/>
      <c r="C31" s="36" t="s">
        <v>44</v>
      </c>
      <c r="D31" s="8">
        <f>SUM(E31:H31)</f>
        <v>0</v>
      </c>
      <c r="E31" s="9">
        <v>0</v>
      </c>
      <c r="F31" s="9">
        <v>0</v>
      </c>
      <c r="G31" s="9">
        <v>0</v>
      </c>
      <c r="H31" s="9">
        <v>0</v>
      </c>
      <c r="I31" s="25">
        <f t="shared" si="3"/>
        <v>0</v>
      </c>
      <c r="J31" s="26">
        <v>0</v>
      </c>
      <c r="K31" s="26">
        <v>0</v>
      </c>
      <c r="L31" s="26">
        <v>0</v>
      </c>
      <c r="M31" s="26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40"/>
      <c r="B32" s="43"/>
      <c r="C32" s="36" t="s">
        <v>45</v>
      </c>
      <c r="D32" s="8">
        <f>SUM(E32:H32)</f>
        <v>76</v>
      </c>
      <c r="E32" s="11">
        <v>0</v>
      </c>
      <c r="F32" s="11">
        <v>0</v>
      </c>
      <c r="G32" s="11">
        <v>73</v>
      </c>
      <c r="H32" s="11">
        <v>3</v>
      </c>
      <c r="I32" s="25">
        <f t="shared" si="3"/>
        <v>10811798.459999999</v>
      </c>
      <c r="J32" s="26">
        <v>0</v>
      </c>
      <c r="K32" s="26">
        <v>0</v>
      </c>
      <c r="L32" s="26">
        <f>10386657.53+173128</f>
        <v>10559785.529999999</v>
      </c>
      <c r="M32" s="26">
        <v>252012.93</v>
      </c>
      <c r="N32" s="9">
        <v>1</v>
      </c>
      <c r="O32" s="9">
        <v>14</v>
      </c>
      <c r="P32" s="9">
        <v>0</v>
      </c>
      <c r="Q32" s="9">
        <v>0</v>
      </c>
      <c r="R32" s="10">
        <v>0</v>
      </c>
    </row>
    <row r="33" spans="1:18" ht="47.25" customHeight="1" thickBot="1" x14ac:dyDescent="0.3">
      <c r="A33" s="41"/>
      <c r="B33" s="44"/>
      <c r="C33" s="37" t="s">
        <v>46</v>
      </c>
      <c r="D33" s="17">
        <f>SUM(E33:H33)</f>
        <v>27</v>
      </c>
      <c r="E33" s="18">
        <v>24</v>
      </c>
      <c r="F33" s="18">
        <v>0</v>
      </c>
      <c r="G33" s="18">
        <v>3</v>
      </c>
      <c r="H33" s="18">
        <v>0</v>
      </c>
      <c r="I33" s="28">
        <f t="shared" si="3"/>
        <v>433491.8</v>
      </c>
      <c r="J33" s="34">
        <v>380478.37</v>
      </c>
      <c r="K33" s="34">
        <v>0</v>
      </c>
      <c r="L33" s="34">
        <v>53013.43</v>
      </c>
      <c r="M33" s="34">
        <v>0</v>
      </c>
      <c r="N33" s="33">
        <v>21</v>
      </c>
      <c r="O33" s="33">
        <v>19</v>
      </c>
      <c r="P33" s="33">
        <v>0</v>
      </c>
      <c r="Q33" s="33">
        <v>0</v>
      </c>
      <c r="R33" s="35">
        <v>0</v>
      </c>
    </row>
    <row r="34" spans="1:18" ht="15.75" x14ac:dyDescent="0.25">
      <c r="D34" s="30">
        <f>SUM(D5:D33)</f>
        <v>369</v>
      </c>
      <c r="E34" s="30">
        <f t="shared" ref="E34:R34" si="4">SUM(E5:E33)</f>
        <v>212</v>
      </c>
      <c r="F34" s="30">
        <f t="shared" si="4"/>
        <v>18</v>
      </c>
      <c r="G34" s="30">
        <f t="shared" si="4"/>
        <v>119</v>
      </c>
      <c r="H34" s="30">
        <f t="shared" si="4"/>
        <v>20</v>
      </c>
      <c r="I34" s="29">
        <f t="shared" si="4"/>
        <v>15456063</v>
      </c>
      <c r="J34" s="29">
        <f t="shared" si="4"/>
        <v>2984257.3500000006</v>
      </c>
      <c r="K34" s="29">
        <f t="shared" si="4"/>
        <v>219994.43</v>
      </c>
      <c r="L34" s="29">
        <f t="shared" si="4"/>
        <v>11745401.949999999</v>
      </c>
      <c r="M34" s="29">
        <f t="shared" si="4"/>
        <v>506409.27</v>
      </c>
      <c r="N34" s="30">
        <f t="shared" si="4"/>
        <v>143</v>
      </c>
      <c r="O34" s="30">
        <f t="shared" si="4"/>
        <v>278</v>
      </c>
      <c r="P34" s="30">
        <f t="shared" si="4"/>
        <v>0</v>
      </c>
      <c r="Q34" s="30">
        <f t="shared" si="4"/>
        <v>0</v>
      </c>
      <c r="R34" s="30">
        <f t="shared" si="4"/>
        <v>0</v>
      </c>
    </row>
    <row r="36" spans="1:18" x14ac:dyDescent="0.25">
      <c r="I36" s="32"/>
    </row>
    <row r="39" spans="1:18" x14ac:dyDescent="0.25">
      <c r="I39" s="32"/>
    </row>
  </sheetData>
  <mergeCells count="17">
    <mergeCell ref="A5:A33"/>
    <mergeCell ref="B5:B33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2019-09-17T14:19:13Z</dcterms:modified>
</cp:coreProperties>
</file>