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3200" windowHeight="9855"/>
  </bookViews>
  <sheets>
    <sheet name="Содержание" sheetId="1" r:id="rId1"/>
    <sheet name="1" sheetId="2" r:id="rId2"/>
    <sheet name="2" sheetId="3" r:id="rId3"/>
  </sheets>
  <definedNames>
    <definedName name="а">Содержание!#REF!</definedName>
  </definedNames>
  <calcPr calcId="145621"/>
</workbook>
</file>

<file path=xl/calcChain.xml><?xml version="1.0" encoding="utf-8"?>
<calcChain xmlns="http://schemas.openxmlformats.org/spreadsheetml/2006/main">
  <c r="AW25" i="3" l="1"/>
  <c r="AV24" i="3"/>
  <c r="AV23" i="3"/>
  <c r="AQ13" i="2"/>
  <c r="AU20" i="2"/>
  <c r="AW19" i="2"/>
  <c r="AU19" i="2"/>
  <c r="AS19" i="2"/>
  <c r="AQ19" i="2"/>
  <c r="AU18" i="2"/>
  <c r="AS18" i="2"/>
  <c r="AO18" i="2"/>
  <c r="AU17" i="2"/>
  <c r="AS17" i="2"/>
  <c r="AQ17" i="2"/>
  <c r="AO17" i="2"/>
  <c r="AW16" i="2"/>
  <c r="AU16" i="2"/>
  <c r="AS16" i="2"/>
  <c r="AQ16" i="2"/>
  <c r="AO16" i="2"/>
  <c r="AS15" i="2"/>
  <c r="AQ15" i="2"/>
  <c r="AO15" i="2"/>
  <c r="AU14" i="2"/>
  <c r="AS14" i="2"/>
  <c r="AQ14" i="2"/>
  <c r="AO14" i="2"/>
  <c r="AU13" i="2"/>
  <c r="AS13" i="2"/>
  <c r="AO13" i="2"/>
  <c r="AU11" i="2"/>
  <c r="AS11" i="2"/>
  <c r="AO11" i="2"/>
  <c r="AU10" i="2"/>
  <c r="AS10" i="2"/>
  <c r="AO10" i="2"/>
  <c r="AU8" i="2"/>
  <c r="AS8" i="2"/>
  <c r="AQ8" i="2"/>
  <c r="AO8" i="2"/>
  <c r="AJ24" i="3" l="1"/>
  <c r="AK24" i="3"/>
  <c r="AK22" i="3" l="1"/>
  <c r="AK23" i="3"/>
  <c r="AK25" i="3"/>
  <c r="AK21" i="3"/>
  <c r="AJ22" i="3"/>
  <c r="AJ23" i="3"/>
  <c r="AJ25" i="3"/>
  <c r="AJ21" i="3"/>
  <c r="AI20" i="3"/>
  <c r="AI21" i="3"/>
  <c r="AI23" i="3"/>
  <c r="AI24" i="3"/>
  <c r="AI25" i="3"/>
  <c r="AI26" i="3"/>
  <c r="AI17" i="3"/>
  <c r="AE21" i="3"/>
  <c r="AE22" i="3"/>
  <c r="AE23" i="3"/>
  <c r="AE25" i="3"/>
  <c r="AE26" i="3"/>
  <c r="AE19" i="3"/>
  <c r="AC20" i="3"/>
  <c r="AC21" i="3"/>
  <c r="AC22" i="3"/>
  <c r="AC23" i="3"/>
  <c r="AC24" i="3"/>
  <c r="AC25" i="3"/>
  <c r="AC26" i="3"/>
  <c r="AC17" i="3"/>
  <c r="AG17" i="3"/>
  <c r="AG19" i="3"/>
  <c r="AG20" i="3"/>
  <c r="AG21" i="3"/>
  <c r="AG22" i="3"/>
  <c r="AG23" i="3"/>
  <c r="AG24" i="3"/>
  <c r="AG25" i="3"/>
  <c r="AG26" i="3"/>
  <c r="AG15" i="3"/>
  <c r="AC8" i="2"/>
  <c r="AK10" i="2"/>
  <c r="AK11" i="2"/>
  <c r="AK14" i="2"/>
  <c r="AK15" i="2"/>
  <c r="AK16" i="2"/>
  <c r="AK17" i="2"/>
  <c r="AK19" i="2"/>
  <c r="AK8" i="2"/>
  <c r="AI10" i="2"/>
  <c r="AI11" i="2"/>
  <c r="AI13" i="2"/>
  <c r="AI14" i="2"/>
  <c r="AI16" i="2"/>
  <c r="AI17" i="2"/>
  <c r="AI18" i="2"/>
  <c r="AI19" i="2"/>
  <c r="AI20" i="2"/>
  <c r="AI21" i="2"/>
  <c r="AI8" i="2"/>
  <c r="AG10" i="2"/>
  <c r="AG11" i="2"/>
  <c r="AG13" i="2"/>
  <c r="AG14" i="2"/>
  <c r="AG15" i="2"/>
  <c r="AG16" i="2"/>
  <c r="AG17" i="2"/>
  <c r="AG18" i="2"/>
  <c r="AG19" i="2"/>
  <c r="AG20" i="2"/>
  <c r="AG21" i="2"/>
  <c r="AG8" i="2"/>
  <c r="AE14" i="2"/>
  <c r="AE15" i="2"/>
  <c r="AE16" i="2"/>
  <c r="AE17" i="2"/>
  <c r="AE19" i="2"/>
  <c r="AE8" i="2"/>
  <c r="AC10" i="2"/>
  <c r="AC11" i="2"/>
  <c r="AC13" i="2"/>
  <c r="AC14" i="2"/>
  <c r="AC15" i="2"/>
  <c r="AC16" i="2"/>
  <c r="AC17" i="2"/>
  <c r="AC18" i="2"/>
  <c r="AJ8" i="2"/>
  <c r="AJ10" i="2"/>
  <c r="AJ11" i="2"/>
  <c r="AJ14" i="2"/>
  <c r="AJ15" i="2"/>
  <c r="AJ16" i="2"/>
  <c r="AJ17" i="2"/>
  <c r="AJ19" i="2"/>
  <c r="AJ7" i="2" l="1"/>
</calcChain>
</file>

<file path=xl/sharedStrings.xml><?xml version="1.0" encoding="utf-8"?>
<sst xmlns="http://schemas.openxmlformats.org/spreadsheetml/2006/main" count="590" uniqueCount="51">
  <si>
    <t>Содержание:</t>
  </si>
  <si>
    <t>Всего</t>
  </si>
  <si>
    <t>1.</t>
  </si>
  <si>
    <t>2.</t>
  </si>
  <si>
    <t xml:space="preserve">          К содержанию</t>
  </si>
  <si>
    <t xml:space="preserve">  К содержанию</t>
  </si>
  <si>
    <t>Ответственный исполнитель:</t>
  </si>
  <si>
    <t>Всего основных фондов</t>
  </si>
  <si>
    <t>из них:</t>
  </si>
  <si>
    <t>здания</t>
  </si>
  <si>
    <t>сооружения</t>
  </si>
  <si>
    <t>машины и оборудование</t>
  </si>
  <si>
    <t>транспортные средства</t>
  </si>
  <si>
    <t>прочие виды основных фондов</t>
  </si>
  <si>
    <t>млн руб.</t>
  </si>
  <si>
    <t>в % к итогу</t>
  </si>
  <si>
    <r>
      <rPr>
        <vertAlign val="superscript"/>
        <sz val="12"/>
        <color rgb="FF000000"/>
        <rFont val="Times New Roman"/>
        <family val="1"/>
        <charset val="204"/>
      </rPr>
      <t xml:space="preserve">1) </t>
    </r>
    <r>
      <rPr>
        <sz val="12"/>
        <color rgb="FF000000"/>
        <rFont val="Times New Roman"/>
        <family val="1"/>
        <charset val="204"/>
      </rPr>
      <t>в соответствии с Общероссийским классификатором видов экономической деятельности ОКВЭД2</t>
    </r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</si>
  <si>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</si>
  <si>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</si>
  <si>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</si>
  <si>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</si>
  <si>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</si>
  <si>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</si>
  <si>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</si>
  <si>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</si>
  <si>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</si>
  <si>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</si>
  <si>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</si>
  <si>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</si>
  <si>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</si>
  <si>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</si>
  <si>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</si>
  <si>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</si>
  <si>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</si>
  <si>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</si>
  <si>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</si>
  <si>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…</t>
  </si>
  <si>
    <r>
      <t xml:space="preserve">Видовая структура основных фондов коммерческих организаций (без субъектов малого предпринимательство) </t>
    </r>
    <r>
      <rPr>
        <b/>
        <sz val="12"/>
        <color rgb="FF0000FF"/>
        <rFont val="Times New Roman"/>
        <family val="1"/>
        <charset val="204"/>
      </rPr>
      <t>по городу Севастополю</t>
    </r>
    <r>
      <rPr>
        <b/>
        <sz val="12"/>
        <rFont val="Times New Roman"/>
        <family val="1"/>
        <charset val="204"/>
      </rPr>
      <t xml:space="preserve"> на конец года с учетом переоценки, осуществленной на конец отчетного года, по видам экономической деятельности</t>
    </r>
    <r>
      <rPr>
        <b/>
        <vertAlign val="superscript"/>
        <sz val="12"/>
        <rFont val="Times New Roman"/>
        <family val="1"/>
        <charset val="204"/>
      </rPr>
      <t>1)</t>
    </r>
  </si>
  <si>
    <r>
      <t xml:space="preserve">Видовая структура основных фондов некоммерческих организаций </t>
    </r>
    <r>
      <rPr>
        <b/>
        <sz val="12"/>
        <color rgb="FF0000FF"/>
        <rFont val="Times New Roman"/>
        <family val="1"/>
        <charset val="204"/>
      </rPr>
      <t>по городу Севастополю</t>
    </r>
    <r>
      <rPr>
        <b/>
        <sz val="12"/>
        <rFont val="Times New Roman"/>
        <family val="1"/>
        <charset val="204"/>
      </rPr>
      <t xml:space="preserve"> на конец года по видам экономической деятельности</t>
    </r>
    <r>
      <rPr>
        <b/>
        <vertAlign val="superscript"/>
        <sz val="12"/>
        <rFont val="Times New Roman"/>
        <family val="1"/>
        <charset val="204"/>
      </rPr>
      <t>1)</t>
    </r>
  </si>
  <si>
    <t>тел. 8(8692) 44-23-73</t>
  </si>
  <si>
    <t>… -Данные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</si>
  <si>
    <r>
      <rPr>
        <vertAlign val="superscript"/>
        <sz val="12"/>
        <color theme="1"/>
        <rFont val="Times New Roman"/>
        <family val="1"/>
        <charset val="204"/>
      </rPr>
      <t>1)</t>
    </r>
    <r>
      <rPr>
        <sz val="12"/>
        <color theme="1"/>
        <rFont val="Times New Roman"/>
        <family val="1"/>
        <charset val="204"/>
      </rPr>
      <t xml:space="preserve"> в соответствии с Общероссийским классификатором видов экономической деятельности ОКВЭД2</t>
    </r>
  </si>
  <si>
    <t>...</t>
  </si>
  <si>
    <t/>
  </si>
  <si>
    <t>Видовая структура основных фондов коммерческих организаций (без субъектов малого предпринимательство) по ОКВЭД2 на конец 2020, 2021, 2022, 2023 гг</t>
  </si>
  <si>
    <t>Видовая структура основных фондов некоммерческих организаций по ОКВЭД2 на конец 2020, 2021, 2022, 2023 гг</t>
  </si>
  <si>
    <t>Скоарца Татьяна Викторовна, Борисова Алёна Владимировна</t>
  </si>
  <si>
    <r>
      <t xml:space="preserve">Обновлено: </t>
    </r>
    <r>
      <rPr>
        <sz val="12"/>
        <rFont val="Times New Roman"/>
        <family val="1"/>
        <charset val="204"/>
      </rPr>
      <t>02.12.2024г.</t>
    </r>
  </si>
  <si>
    <r>
      <t>2023</t>
    </r>
    <r>
      <rPr>
        <vertAlign val="superscript"/>
        <sz val="12"/>
        <color theme="1"/>
        <rFont val="Times New Roman"/>
        <family val="1"/>
        <charset val="204"/>
      </rPr>
      <t>2)</t>
    </r>
  </si>
  <si>
    <r>
      <rPr>
        <vertAlign val="superscript"/>
        <sz val="12"/>
        <color theme="1"/>
        <rFont val="Times New Roman"/>
        <family val="1"/>
        <charset val="204"/>
      </rPr>
      <t>2)</t>
    </r>
    <r>
      <rPr>
        <sz val="12"/>
        <color theme="1"/>
        <rFont val="Times New Roman"/>
        <family val="1"/>
        <charset val="204"/>
      </rPr>
      <t xml:space="preserve">  незначительные расхождения между итогом и суммой слагаемых объясняются округлением данных</t>
    </r>
  </si>
  <si>
    <r>
      <rPr>
        <vertAlign val="superscript"/>
        <sz val="12"/>
        <color theme="1"/>
        <rFont val="Times New Roman"/>
        <family val="1"/>
        <charset val="204"/>
      </rPr>
      <t>2)</t>
    </r>
    <r>
      <rPr>
        <sz val="12"/>
        <color theme="1"/>
        <rFont val="Times New Roman"/>
        <family val="1"/>
        <charset val="204"/>
      </rPr>
      <t xml:space="preserve"> незначительные расхождения между итогом и суммой слагаемых объясняются округлением данных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</si>
</sst>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#,##0.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Arial Cyr"/>
      <family val="2"/>
    </font>
    <font>
      <u/>
      <sz val="10"/>
      <color indexed="12"/>
      <name val="Arial Cyr"/>
      <charset val="204"/>
    </font>
    <font>
      <u/>
      <sz val="12"/>
      <color theme="10"/>
      <name val="Times New Roman"/>
      <family val="1"/>
      <charset val="204"/>
    </font>
    <font>
      <sz val="6.15"/>
      <name val="Arial"/>
      <family val="2"/>
    </font>
    <font>
      <b/>
      <sz val="12"/>
      <color rgb="FF0000FF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2"/>
      <name val="Arial"/>
      <family val="2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8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2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3" fillId="0" borderId="12" applyNumberFormat="0" applyFill="0" applyProtection="0">
      <alignment horizontal="left" vertical="top" wrapText="1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19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 applyFill="1" applyBorder="1"/>
    <xf numFmtId="0" fontId="7" fillId="0" borderId="0" xfId="0" applyFont="1" applyFill="1" applyBorder="1"/>
    <xf numFmtId="0" fontId="2" fillId="0" borderId="0" xfId="1" applyBorder="1"/>
    <xf numFmtId="0" fontId="12" fillId="0" borderId="0" xfId="0" applyFont="1"/>
    <xf numFmtId="0" fontId="4" fillId="0" borderId="0" xfId="0" applyFont="1" applyFill="1" applyBorder="1" applyAlignment="1">
      <alignment vertical="top"/>
    </xf>
    <xf numFmtId="0" fontId="11" fillId="0" borderId="0" xfId="1" applyFont="1" applyBorder="1" applyAlignment="1"/>
    <xf numFmtId="0" fontId="7" fillId="0" borderId="0" xfId="0" applyFont="1" applyAlignment="1">
      <alignment wrapText="1"/>
    </xf>
    <xf numFmtId="0" fontId="8" fillId="0" borderId="2" xfId="7" applyFont="1" applyFill="1" applyBorder="1" applyAlignment="1">
      <alignment vertical="top" wrapText="1"/>
    </xf>
    <xf numFmtId="0" fontId="8" fillId="0" borderId="0" xfId="0" applyFont="1" applyFill="1" applyAlignment="1">
      <alignment wrapText="1"/>
    </xf>
    <xf numFmtId="0" fontId="8" fillId="0" borderId="9" xfId="7" applyFont="1" applyFill="1" applyBorder="1" applyAlignment="1">
      <alignment vertical="top" wrapText="1"/>
    </xf>
    <xf numFmtId="0" fontId="8" fillId="0" borderId="1" xfId="7" applyFont="1" applyFill="1" applyBorder="1" applyAlignment="1">
      <alignment vertical="top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3" fontId="7" fillId="0" borderId="0" xfId="0" applyNumberFormat="1" applyFont="1"/>
    <xf numFmtId="3" fontId="8" fillId="0" borderId="10" xfId="7" applyNumberFormat="1" applyFont="1" applyFill="1" applyBorder="1" applyAlignment="1">
      <alignment horizontal="center" wrapText="1"/>
    </xf>
    <xf numFmtId="0" fontId="8" fillId="0" borderId="10" xfId="7" applyFont="1" applyFill="1" applyBorder="1" applyAlignment="1">
      <alignment horizontal="center" wrapText="1"/>
    </xf>
    <xf numFmtId="0" fontId="8" fillId="0" borderId="0" xfId="0" applyFont="1" applyBorder="1"/>
    <xf numFmtId="2" fontId="7" fillId="0" borderId="0" xfId="0" applyNumberFormat="1" applyFont="1"/>
    <xf numFmtId="0" fontId="8" fillId="0" borderId="0" xfId="0" applyFont="1"/>
    <xf numFmtId="0" fontId="7" fillId="0" borderId="0" xfId="0" applyFont="1" applyAlignment="1">
      <alignment vertical="center" wrapText="1"/>
    </xf>
    <xf numFmtId="3" fontId="7" fillId="0" borderId="0" xfId="11" applyNumberFormat="1" applyFont="1" applyFill="1" applyBorder="1"/>
    <xf numFmtId="0" fontId="7" fillId="0" borderId="0" xfId="11" applyFont="1"/>
    <xf numFmtId="3" fontId="7" fillId="0" borderId="0" xfId="11" applyNumberFormat="1" applyFont="1" applyFill="1"/>
    <xf numFmtId="0" fontId="6" fillId="0" borderId="11" xfId="7" applyFont="1" applyFill="1" applyBorder="1" applyAlignment="1">
      <alignment wrapText="1"/>
    </xf>
    <xf numFmtId="0" fontId="14" fillId="0" borderId="11" xfId="10" applyFont="1" applyBorder="1" applyAlignment="1">
      <alignment vertical="center" wrapText="1"/>
    </xf>
    <xf numFmtId="3" fontId="16" fillId="0" borderId="11" xfId="10" applyNumberFormat="1" applyFont="1" applyFill="1" applyBorder="1"/>
    <xf numFmtId="3" fontId="18" fillId="0" borderId="11" xfId="0" applyNumberFormat="1" applyFont="1" applyFill="1" applyBorder="1"/>
    <xf numFmtId="0" fontId="6" fillId="0" borderId="11" xfId="7" applyFont="1" applyBorder="1" applyAlignment="1">
      <alignment horizontal="left" vertical="center" wrapText="1"/>
    </xf>
    <xf numFmtId="3" fontId="7" fillId="0" borderId="0" xfId="0" applyNumberFormat="1" applyFont="1" applyAlignment="1">
      <alignment vertical="center" wrapText="1"/>
    </xf>
    <xf numFmtId="165" fontId="19" fillId="0" borderId="11" xfId="0" applyNumberFormat="1" applyFont="1" applyFill="1" applyBorder="1"/>
    <xf numFmtId="3" fontId="18" fillId="0" borderId="0" xfId="0" applyNumberFormat="1" applyFont="1" applyFill="1" applyBorder="1"/>
    <xf numFmtId="0" fontId="16" fillId="0" borderId="0" xfId="10" applyFont="1" applyFill="1" applyBorder="1"/>
    <xf numFmtId="165" fontId="18" fillId="0" borderId="0" xfId="0" applyNumberFormat="1" applyFont="1" applyFill="1" applyBorder="1"/>
    <xf numFmtId="0" fontId="7" fillId="0" borderId="0" xfId="0" applyFont="1"/>
    <xf numFmtId="0" fontId="4" fillId="0" borderId="0" xfId="0" applyFont="1" applyAlignment="1">
      <alignment horizontal="left"/>
    </xf>
    <xf numFmtId="0" fontId="22" fillId="0" borderId="0" xfId="13" applyFont="1" applyAlignment="1" applyProtection="1">
      <alignment horizontal="left" indent="2"/>
    </xf>
    <xf numFmtId="0" fontId="8" fillId="0" borderId="11" xfId="10" applyFont="1" applyBorder="1" applyAlignment="1">
      <alignment vertical="center" wrapText="1"/>
    </xf>
    <xf numFmtId="0" fontId="8" fillId="0" borderId="0" xfId="0" applyFont="1" applyAlignment="1">
      <alignment horizontal="left"/>
    </xf>
    <xf numFmtId="0" fontId="6" fillId="0" borderId="0" xfId="1" applyFont="1" applyAlignment="1" applyProtection="1"/>
    <xf numFmtId="0" fontId="7" fillId="0" borderId="0" xfId="0" applyFont="1" applyFill="1"/>
    <xf numFmtId="165" fontId="18" fillId="0" borderId="11" xfId="0" applyNumberFormat="1" applyFont="1" applyFill="1" applyBorder="1"/>
    <xf numFmtId="3" fontId="16" fillId="0" borderId="11" xfId="0" applyNumberFormat="1" applyFont="1" applyFill="1" applyBorder="1"/>
    <xf numFmtId="3" fontId="17" fillId="0" borderId="11" xfId="0" applyNumberFormat="1" applyFont="1" applyFill="1" applyBorder="1"/>
    <xf numFmtId="3" fontId="17" fillId="0" borderId="11" xfId="10" applyNumberFormat="1" applyFont="1" applyFill="1" applyBorder="1"/>
    <xf numFmtId="3" fontId="19" fillId="0" borderId="11" xfId="0" applyNumberFormat="1" applyFont="1" applyFill="1" applyBorder="1"/>
    <xf numFmtId="165" fontId="17" fillId="0" borderId="11" xfId="0" applyNumberFormat="1" applyFont="1" applyFill="1" applyBorder="1"/>
    <xf numFmtId="166" fontId="17" fillId="0" borderId="11" xfId="10" applyNumberFormat="1" applyFont="1" applyFill="1" applyBorder="1"/>
    <xf numFmtId="3" fontId="8" fillId="0" borderId="0" xfId="0" applyNumberFormat="1" applyFont="1" applyFill="1" applyBorder="1"/>
    <xf numFmtId="1" fontId="8" fillId="0" borderId="0" xfId="0" applyNumberFormat="1" applyFont="1" applyFill="1" applyBorder="1"/>
    <xf numFmtId="2" fontId="7" fillId="0" borderId="0" xfId="0" applyNumberFormat="1" applyFont="1" applyFill="1" applyBorder="1"/>
    <xf numFmtId="1" fontId="7" fillId="0" borderId="0" xfId="0" applyNumberFormat="1" applyFont="1" applyFill="1" applyBorder="1"/>
    <xf numFmtId="165" fontId="7" fillId="0" borderId="0" xfId="0" applyNumberFormat="1" applyFont="1" applyFill="1" applyBorder="1"/>
    <xf numFmtId="2" fontId="8" fillId="0" borderId="0" xfId="0" applyNumberFormat="1" applyFont="1" applyFill="1" applyBorder="1"/>
    <xf numFmtId="165" fontId="16" fillId="0" borderId="11" xfId="0" applyNumberFormat="1" applyFont="1" applyFill="1" applyBorder="1"/>
    <xf numFmtId="0" fontId="7" fillId="0" borderId="0" xfId="11" applyFont="1" applyFill="1" applyBorder="1"/>
    <xf numFmtId="3" fontId="7" fillId="0" borderId="0" xfId="0" applyNumberFormat="1" applyFont="1" applyFill="1" applyBorder="1"/>
    <xf numFmtId="0" fontId="7" fillId="0" borderId="0" xfId="11" applyFont="1" applyFill="1"/>
    <xf numFmtId="165" fontId="7" fillId="0" borderId="0" xfId="0" applyNumberFormat="1" applyFont="1" applyFill="1"/>
    <xf numFmtId="3" fontId="8" fillId="0" borderId="0" xfId="0" applyNumberFormat="1" applyFont="1" applyFill="1"/>
    <xf numFmtId="2" fontId="7" fillId="0" borderId="0" xfId="0" applyNumberFormat="1" applyFont="1" applyFill="1"/>
    <xf numFmtId="3" fontId="7" fillId="0" borderId="0" xfId="0" applyNumberFormat="1" applyFont="1" applyFill="1"/>
    <xf numFmtId="0" fontId="8" fillId="0" borderId="0" xfId="0" applyFont="1" applyFill="1"/>
    <xf numFmtId="1" fontId="7" fillId="0" borderId="0" xfId="0" applyNumberFormat="1" applyFont="1" applyFill="1"/>
    <xf numFmtId="2" fontId="8" fillId="0" borderId="0" xfId="0" applyNumberFormat="1" applyFont="1" applyFill="1"/>
    <xf numFmtId="166" fontId="16" fillId="0" borderId="11" xfId="0" applyNumberFormat="1" applyFont="1" applyFill="1" applyBorder="1"/>
    <xf numFmtId="166" fontId="17" fillId="0" borderId="11" xfId="0" applyNumberFormat="1" applyFont="1" applyFill="1" applyBorder="1"/>
    <xf numFmtId="166" fontId="17" fillId="0" borderId="11" xfId="0" applyNumberFormat="1" applyFont="1" applyFill="1" applyBorder="1" applyAlignment="1">
      <alignment horizontal="left"/>
    </xf>
    <xf numFmtId="1" fontId="8" fillId="0" borderId="0" xfId="0" applyNumberFormat="1" applyFont="1" applyFill="1"/>
    <xf numFmtId="3" fontId="16" fillId="0" borderId="11" xfId="0" applyNumberFormat="1" applyFont="1" applyBorder="1"/>
    <xf numFmtId="3" fontId="16" fillId="0" borderId="11" xfId="0" applyNumberFormat="1" applyFont="1" applyBorder="1" applyAlignment="1">
      <alignment horizontal="right"/>
    </xf>
    <xf numFmtId="166" fontId="16" fillId="0" borderId="11" xfId="0" applyNumberFormat="1" applyFont="1" applyBorder="1"/>
    <xf numFmtId="0" fontId="16" fillId="0" borderId="11" xfId="0" applyFont="1" applyFill="1" applyBorder="1"/>
    <xf numFmtId="3" fontId="26" fillId="0" borderId="11" xfId="0" applyNumberFormat="1" applyFont="1" applyFill="1" applyBorder="1" applyAlignment="1" applyProtection="1">
      <alignment horizontal="right"/>
    </xf>
    <xf numFmtId="3" fontId="16" fillId="0" borderId="11" xfId="0" applyNumberFormat="1" applyFont="1" applyFill="1" applyBorder="1" applyAlignment="1">
      <alignment horizontal="right"/>
    </xf>
    <xf numFmtId="3" fontId="16" fillId="0" borderId="11" xfId="10" applyNumberFormat="1" applyFont="1" applyFill="1" applyBorder="1" applyAlignment="1">
      <alignment horizontal="right"/>
    </xf>
    <xf numFmtId="165" fontId="16" fillId="0" borderId="11" xfId="0" applyNumberFormat="1" applyFont="1" applyBorder="1" applyAlignment="1">
      <alignment horizontal="right"/>
    </xf>
    <xf numFmtId="3" fontId="17" fillId="0" borderId="11" xfId="10" applyNumberFormat="1" applyFont="1" applyFill="1" applyBorder="1" applyAlignment="1">
      <alignment horizontal="right"/>
    </xf>
    <xf numFmtId="165" fontId="19" fillId="0" borderId="11" xfId="0" applyNumberFormat="1" applyFont="1" applyFill="1" applyBorder="1" applyAlignment="1">
      <alignment horizontal="right"/>
    </xf>
    <xf numFmtId="165" fontId="17" fillId="0" borderId="11" xfId="0" applyNumberFormat="1" applyFont="1" applyFill="1" applyBorder="1" applyAlignment="1">
      <alignment horizontal="right"/>
    </xf>
    <xf numFmtId="3" fontId="17" fillId="0" borderId="11" xfId="0" applyNumberFormat="1" applyFont="1" applyFill="1" applyBorder="1" applyAlignment="1">
      <alignment horizontal="right"/>
    </xf>
    <xf numFmtId="0" fontId="27" fillId="0" borderId="11" xfId="0" applyFont="1" applyBorder="1" applyAlignment="1">
      <alignment horizontal="right"/>
    </xf>
    <xf numFmtId="3" fontId="19" fillId="0" borderId="11" xfId="0" applyNumberFormat="1" applyFont="1" applyFill="1" applyBorder="1" applyAlignment="1" applyProtection="1">
      <alignment horizontal="right"/>
    </xf>
    <xf numFmtId="1" fontId="17" fillId="0" borderId="11" xfId="0" applyNumberFormat="1" applyFont="1" applyFill="1" applyBorder="1" applyAlignment="1">
      <alignment horizontal="right"/>
    </xf>
    <xf numFmtId="1" fontId="17" fillId="0" borderId="11" xfId="0" applyNumberFormat="1" applyFont="1" applyFill="1" applyBorder="1"/>
    <xf numFmtId="0" fontId="17" fillId="0" borderId="11" xfId="0" applyFont="1" applyFill="1" applyBorder="1"/>
    <xf numFmtId="3" fontId="18" fillId="0" borderId="11" xfId="0" applyNumberFormat="1" applyFont="1" applyFill="1" applyBorder="1" applyAlignment="1" applyProtection="1">
      <alignment horizontal="right"/>
    </xf>
    <xf numFmtId="3" fontId="7" fillId="0" borderId="0" xfId="0" applyNumberFormat="1" applyFont="1" applyBorder="1"/>
    <xf numFmtId="0" fontId="14" fillId="0" borderId="11" xfId="1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165" fontId="16" fillId="0" borderId="11" xfId="0" applyNumberFormat="1" applyFont="1" applyFill="1" applyBorder="1" applyAlignment="1">
      <alignment horizontal="right"/>
    </xf>
    <xf numFmtId="0" fontId="8" fillId="0" borderId="11" xfId="10" applyFont="1" applyFill="1" applyBorder="1" applyAlignment="1">
      <alignment vertical="center" wrapText="1"/>
    </xf>
    <xf numFmtId="166" fontId="19" fillId="0" borderId="11" xfId="0" applyNumberFormat="1" applyFont="1" applyFill="1" applyBorder="1" applyAlignment="1" applyProtection="1">
      <alignment horizontal="right"/>
    </xf>
    <xf numFmtId="0" fontId="11" fillId="0" borderId="0" xfId="1" quotePrefix="1" applyFont="1" applyBorder="1" applyAlignment="1">
      <alignment horizontal="left" wrapText="1"/>
    </xf>
    <xf numFmtId="0" fontId="7" fillId="0" borderId="11" xfId="0" applyFont="1" applyBorder="1" applyAlignment="1">
      <alignment horizontal="center" wrapText="1"/>
    </xf>
    <xf numFmtId="0" fontId="8" fillId="0" borderId="7" xfId="7" applyFont="1" applyFill="1" applyBorder="1" applyAlignment="1">
      <alignment horizontal="center" vertical="center" wrapText="1"/>
    </xf>
    <xf numFmtId="0" fontId="8" fillId="0" borderId="8" xfId="7" applyFont="1" applyFill="1" applyBorder="1" applyAlignment="1">
      <alignment horizontal="center" vertical="center" wrapText="1"/>
    </xf>
    <xf numFmtId="0" fontId="8" fillId="0" borderId="3" xfId="7" applyFont="1" applyFill="1" applyBorder="1" applyAlignment="1">
      <alignment horizontal="center" vertical="center" wrapText="1"/>
    </xf>
    <xf numFmtId="0" fontId="8" fillId="0" borderId="10" xfId="7" applyFont="1" applyFill="1" applyBorder="1" applyAlignment="1">
      <alignment horizontal="center" vertical="center" wrapText="1"/>
    </xf>
    <xf numFmtId="0" fontId="8" fillId="0" borderId="4" xfId="7" applyFont="1" applyFill="1" applyBorder="1" applyAlignment="1">
      <alignment horizontal="center" vertical="top" wrapText="1"/>
    </xf>
    <xf numFmtId="0" fontId="8" fillId="0" borderId="5" xfId="7" applyFont="1" applyFill="1" applyBorder="1" applyAlignment="1">
      <alignment horizontal="center" vertical="top" wrapText="1"/>
    </xf>
    <xf numFmtId="0" fontId="8" fillId="0" borderId="6" xfId="7" applyFont="1" applyFill="1" applyBorder="1" applyAlignment="1">
      <alignment horizontal="center" vertical="top" wrapText="1"/>
    </xf>
    <xf numFmtId="0" fontId="8" fillId="0" borderId="4" xfId="7" applyFont="1" applyFill="1" applyBorder="1" applyAlignment="1">
      <alignment horizontal="center" vertical="center" wrapText="1"/>
    </xf>
    <xf numFmtId="0" fontId="8" fillId="0" borderId="6" xfId="7" applyFont="1" applyFill="1" applyBorder="1" applyAlignment="1">
      <alignment horizontal="center" vertical="center" wrapText="1"/>
    </xf>
    <xf numFmtId="0" fontId="6" fillId="0" borderId="2" xfId="7" applyFont="1" applyBorder="1" applyAlignment="1">
      <alignment horizontal="center" wrapText="1"/>
    </xf>
    <xf numFmtId="0" fontId="6" fillId="0" borderId="9" xfId="7" applyFont="1" applyBorder="1" applyAlignment="1">
      <alignment horizontal="center" wrapText="1"/>
    </xf>
    <xf numFmtId="0" fontId="14" fillId="0" borderId="0" xfId="10" applyFont="1" applyAlignment="1">
      <alignment horizontal="left" vertical="center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0" fontId="6" fillId="0" borderId="0" xfId="7" applyFont="1" applyAlignment="1">
      <alignment horizontal="left" wrapText="1"/>
    </xf>
    <xf numFmtId="0" fontId="8" fillId="0" borderId="11" xfId="7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0" xfId="7" applyFont="1" applyAlignment="1">
      <alignment horizontal="left" vertical="center" wrapText="1"/>
    </xf>
    <xf numFmtId="0" fontId="8" fillId="0" borderId="4" xfId="7" applyFont="1" applyBorder="1" applyAlignment="1">
      <alignment horizontal="center" vertical="center" wrapText="1"/>
    </xf>
    <xf numFmtId="0" fontId="8" fillId="0" borderId="5" xfId="7" applyFont="1" applyBorder="1" applyAlignment="1">
      <alignment horizontal="center" vertical="center" wrapText="1"/>
    </xf>
    <xf numFmtId="0" fontId="8" fillId="0" borderId="6" xfId="7" applyFont="1" applyBorder="1" applyAlignment="1">
      <alignment horizontal="center" vertical="center" wrapText="1"/>
    </xf>
  </cellXfs>
  <cellStyles count="18">
    <cellStyle name="m49048872" xfId="15"/>
    <cellStyle name="Normal" xfId="12"/>
    <cellStyle name="Гиперссылка" xfId="1" builtinId="8"/>
    <cellStyle name="Гиперссылка 2" xfId="13"/>
    <cellStyle name="Обычный" xfId="0" builtinId="0"/>
    <cellStyle name="Обычный 12" xfId="10"/>
    <cellStyle name="Обычный 13" xfId="11"/>
    <cellStyle name="Обычный 2" xfId="3"/>
    <cellStyle name="Обычный 2 2" xfId="7"/>
    <cellStyle name="Обычный 2 3" xfId="8"/>
    <cellStyle name="Обычный 3" xfId="14"/>
    <cellStyle name="Обычный 4" xfId="4"/>
    <cellStyle name="Обычный 5" xfId="5"/>
    <cellStyle name="Обычный 7" xfId="6"/>
    <cellStyle name="Процентный 2" xfId="16"/>
    <cellStyle name="Процентный 2 2" xfId="17"/>
    <cellStyle name="Финансовый 2" xfId="2"/>
    <cellStyle name="Финансовый 3" xfId="9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123826</xdr:colOff>
      <xdr:row>0</xdr:row>
      <xdr:rowOff>9525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701" y="9525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showGridLines="0" tabSelected="1" workbookViewId="0">
      <selection activeCell="H14" sqref="H14"/>
    </sheetView>
  </sheetViews>
  <sheetFormatPr defaultColWidth="9.140625" defaultRowHeight="15.75" x14ac:dyDescent="0.25"/>
  <cols>
    <col min="1" max="1" width="3.7109375" style="5" customWidth="1"/>
    <col min="2" max="2" width="10.140625" style="3" customWidth="1"/>
    <col min="3" max="8" width="9.140625" style="3"/>
    <col min="9" max="9" width="9.140625" style="3" customWidth="1"/>
    <col min="10" max="16384" width="9.140625" style="2"/>
  </cols>
  <sheetData>
    <row r="1" spans="1:16" x14ac:dyDescent="0.25">
      <c r="A1" s="1" t="s">
        <v>0</v>
      </c>
    </row>
    <row r="2" spans="1:16" x14ac:dyDescent="0.25">
      <c r="A2" s="4"/>
      <c r="B2" s="2"/>
      <c r="C2" s="2"/>
      <c r="D2" s="2"/>
      <c r="E2" s="2"/>
      <c r="F2" s="2"/>
      <c r="G2" s="2"/>
      <c r="H2" s="2"/>
      <c r="I2" s="2"/>
    </row>
    <row r="3" spans="1:16" ht="32.25" customHeight="1" x14ac:dyDescent="0.25">
      <c r="A3" s="8" t="s">
        <v>2</v>
      </c>
      <c r="B3" s="95" t="s">
        <v>44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7.25" customHeight="1" x14ac:dyDescent="0.25">
      <c r="A4" s="8" t="s">
        <v>3</v>
      </c>
      <c r="B4" s="9" t="s">
        <v>45</v>
      </c>
      <c r="C4" s="9"/>
      <c r="D4" s="9"/>
      <c r="E4" s="9"/>
      <c r="F4" s="9"/>
      <c r="G4" s="9"/>
      <c r="H4" s="9"/>
      <c r="I4" s="9"/>
      <c r="J4" s="9"/>
      <c r="K4" s="9"/>
      <c r="L4" s="9"/>
      <c r="M4" s="7"/>
      <c r="N4" s="7"/>
      <c r="O4" s="7"/>
      <c r="P4" s="7"/>
    </row>
    <row r="6" spans="1:16" x14ac:dyDescent="0.25">
      <c r="A6" s="36"/>
      <c r="B6" s="37" t="s">
        <v>6</v>
      </c>
      <c r="C6" s="36"/>
      <c r="D6" s="36"/>
      <c r="E6" s="36"/>
    </row>
    <row r="7" spans="1:16" x14ac:dyDescent="0.25">
      <c r="A7" s="36"/>
      <c r="B7" s="40" t="s">
        <v>46</v>
      </c>
      <c r="C7" s="36"/>
      <c r="D7" s="36"/>
      <c r="E7" s="36"/>
    </row>
    <row r="8" spans="1:16" x14ac:dyDescent="0.25">
      <c r="A8" s="36"/>
      <c r="B8" s="40" t="s">
        <v>39</v>
      </c>
      <c r="C8" s="36"/>
      <c r="D8" s="36"/>
      <c r="E8" s="36"/>
    </row>
    <row r="9" spans="1:16" x14ac:dyDescent="0.25">
      <c r="A9" s="36"/>
      <c r="B9" s="38"/>
      <c r="C9" s="36"/>
      <c r="D9" s="36"/>
      <c r="E9" s="36"/>
    </row>
    <row r="10" spans="1:16" x14ac:dyDescent="0.25">
      <c r="A10" s="36"/>
      <c r="B10" s="41" t="s">
        <v>47</v>
      </c>
      <c r="C10" s="36"/>
      <c r="D10" s="36"/>
      <c r="E10" s="36"/>
    </row>
    <row r="11" spans="1:16" x14ac:dyDescent="0.25">
      <c r="D11" s="6"/>
    </row>
  </sheetData>
  <mergeCells count="1">
    <mergeCell ref="B3:P3"/>
  </mergeCells>
  <hyperlinks>
    <hyperlink ref="B3" location="'1Б'!A1" display="Баланс активов и пассивов на конец года- общий"/>
    <hyperlink ref="B4" location="'2'!A1" display="Видовая структура основных фондов некоммерческих организаций в Российской Федерации на конец 2020 года по видам экономической деятельности"/>
    <hyperlink ref="B3:J3" location="'1'!A1" display="'1'!A1"/>
    <hyperlink ref="B3:L3" location="'1'!A1" display="Видовая структура основных фондов коммерческих организаций (без субъектов малого предпринимательство) в Российской Федерации на конец 2020 года с учетом переоценки, осуществленной на конец отчетного года, по видам экономической деятельности"/>
  </hyperlinks>
  <pageMargins left="0.25" right="0.25" top="0.75" bottom="0.75" header="0.3" footer="0.3"/>
  <pageSetup paperSize="9" orientation="portrait" verticalDpi="0" r:id="rId1"/>
  <ignoredErrors>
    <ignoredError sqref="A3:A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2"/>
  <sheetViews>
    <sheetView zoomScaleNormal="100" workbookViewId="0">
      <selection activeCell="A6" sqref="A6"/>
    </sheetView>
  </sheetViews>
  <sheetFormatPr defaultColWidth="9.140625" defaultRowHeight="15.75" x14ac:dyDescent="0.25"/>
  <cols>
    <col min="1" max="1" width="44.85546875" style="2" customWidth="1"/>
    <col min="2" max="2" width="13.7109375" style="16" customWidth="1"/>
    <col min="3" max="3" width="12.7109375" style="2" customWidth="1"/>
    <col min="4" max="4" width="12.7109375" style="63" customWidth="1"/>
    <col min="5" max="5" width="12.7109375" style="42" customWidth="1"/>
    <col min="6" max="6" width="12.7109375" style="63" customWidth="1"/>
    <col min="7" max="7" width="12.7109375" style="42" customWidth="1"/>
    <col min="8" max="8" width="12.7109375" style="63" customWidth="1"/>
    <col min="9" max="9" width="12.7109375" style="42" customWidth="1"/>
    <col min="10" max="10" width="12.7109375" style="63" customWidth="1"/>
    <col min="11" max="11" width="12.7109375" style="42" customWidth="1"/>
    <col min="12" max="12" width="12.7109375" style="63" customWidth="1"/>
    <col min="13" max="13" width="12.5703125" style="42" customWidth="1"/>
    <col min="14" max="14" width="12.5703125" style="2" customWidth="1"/>
    <col min="15" max="25" width="12.5703125" style="42" customWidth="1"/>
    <col min="26" max="26" width="15.140625" style="2" customWidth="1"/>
    <col min="27" max="27" width="12.28515625" style="2" customWidth="1"/>
    <col min="28" max="28" width="12.140625" style="2" customWidth="1"/>
    <col min="29" max="29" width="9.140625" style="2" customWidth="1"/>
    <col min="30" max="30" width="12.7109375" style="2" customWidth="1"/>
    <col min="31" max="31" width="9.140625" style="2" customWidth="1"/>
    <col min="32" max="32" width="13.140625" style="2" customWidth="1"/>
    <col min="33" max="33" width="9.140625" style="2" customWidth="1"/>
    <col min="34" max="34" width="12.7109375" style="2" customWidth="1"/>
    <col min="35" max="35" width="11.28515625" style="2" customWidth="1"/>
    <col min="36" max="36" width="17.140625" style="2" customWidth="1"/>
    <col min="37" max="37" width="9.140625" style="2" customWidth="1"/>
    <col min="38" max="38" width="11.42578125" style="2" bestFit="1" customWidth="1"/>
    <col min="39" max="49" width="9.140625" style="2"/>
    <col min="50" max="50" width="11.42578125" style="42" customWidth="1"/>
    <col min="51" max="51" width="14" style="42" customWidth="1"/>
    <col min="52" max="16384" width="9.140625" style="2"/>
  </cols>
  <sheetData>
    <row r="1" spans="1:51" ht="33" customHeight="1" x14ac:dyDescent="0.25">
      <c r="A1" s="109" t="s">
        <v>5</v>
      </c>
      <c r="B1" s="109"/>
    </row>
    <row r="2" spans="1:51" s="10" customFormat="1" ht="55.5" customHeight="1" x14ac:dyDescent="0.25">
      <c r="A2" s="110" t="s">
        <v>37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33"/>
      <c r="O2" s="34"/>
      <c r="P2" s="33"/>
      <c r="Q2" s="35"/>
      <c r="R2" s="33"/>
      <c r="S2" s="35"/>
      <c r="T2" s="33"/>
      <c r="U2" s="35"/>
      <c r="V2" s="33"/>
      <c r="W2" s="35"/>
      <c r="X2" s="33"/>
      <c r="Y2" s="35"/>
      <c r="AX2" s="91"/>
      <c r="AY2" s="91"/>
    </row>
    <row r="3" spans="1:51" s="10" customFormat="1" ht="18" customHeight="1" x14ac:dyDescent="0.25">
      <c r="A3" s="106"/>
      <c r="B3" s="111">
        <v>2020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96">
        <v>2021</v>
      </c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>
        <v>2022</v>
      </c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 t="s">
        <v>48</v>
      </c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1"/>
      <c r="AY3" s="91"/>
    </row>
    <row r="4" spans="1:51" s="12" customFormat="1" x14ac:dyDescent="0.25">
      <c r="A4" s="107"/>
      <c r="B4" s="97" t="s">
        <v>7</v>
      </c>
      <c r="C4" s="98"/>
      <c r="D4" s="101" t="s">
        <v>8</v>
      </c>
      <c r="E4" s="102"/>
      <c r="F4" s="102"/>
      <c r="G4" s="102"/>
      <c r="H4" s="102"/>
      <c r="I4" s="102"/>
      <c r="J4" s="102"/>
      <c r="K4" s="102"/>
      <c r="L4" s="102"/>
      <c r="M4" s="103"/>
      <c r="N4" s="97" t="s">
        <v>7</v>
      </c>
      <c r="O4" s="98"/>
      <c r="P4" s="101" t="s">
        <v>8</v>
      </c>
      <c r="Q4" s="102"/>
      <c r="R4" s="102"/>
      <c r="S4" s="102"/>
      <c r="T4" s="102"/>
      <c r="U4" s="102"/>
      <c r="V4" s="102"/>
      <c r="W4" s="102"/>
      <c r="X4" s="102"/>
      <c r="Y4" s="103"/>
      <c r="Z4" s="97" t="s">
        <v>7</v>
      </c>
      <c r="AA4" s="98"/>
      <c r="AB4" s="101" t="s">
        <v>8</v>
      </c>
      <c r="AC4" s="102"/>
      <c r="AD4" s="102"/>
      <c r="AE4" s="102"/>
      <c r="AF4" s="102"/>
      <c r="AG4" s="102"/>
      <c r="AH4" s="102"/>
      <c r="AI4" s="102"/>
      <c r="AJ4" s="102"/>
      <c r="AK4" s="103"/>
      <c r="AL4" s="97" t="s">
        <v>7</v>
      </c>
      <c r="AM4" s="98"/>
      <c r="AN4" s="101" t="s">
        <v>8</v>
      </c>
      <c r="AO4" s="102"/>
      <c r="AP4" s="102"/>
      <c r="AQ4" s="102"/>
      <c r="AR4" s="102"/>
      <c r="AS4" s="102"/>
      <c r="AT4" s="102"/>
      <c r="AU4" s="102"/>
      <c r="AV4" s="102"/>
      <c r="AW4" s="103"/>
    </row>
    <row r="5" spans="1:51" s="12" customFormat="1" ht="30.75" customHeight="1" x14ac:dyDescent="0.25">
      <c r="A5" s="107"/>
      <c r="B5" s="99"/>
      <c r="C5" s="100"/>
      <c r="D5" s="104" t="s">
        <v>9</v>
      </c>
      <c r="E5" s="105"/>
      <c r="F5" s="104" t="s">
        <v>10</v>
      </c>
      <c r="G5" s="105"/>
      <c r="H5" s="104" t="s">
        <v>11</v>
      </c>
      <c r="I5" s="105"/>
      <c r="J5" s="104" t="s">
        <v>12</v>
      </c>
      <c r="K5" s="105"/>
      <c r="L5" s="104" t="s">
        <v>13</v>
      </c>
      <c r="M5" s="105"/>
      <c r="N5" s="99"/>
      <c r="O5" s="100"/>
      <c r="P5" s="104" t="s">
        <v>9</v>
      </c>
      <c r="Q5" s="105"/>
      <c r="R5" s="104" t="s">
        <v>10</v>
      </c>
      <c r="S5" s="105"/>
      <c r="T5" s="104" t="s">
        <v>11</v>
      </c>
      <c r="U5" s="105"/>
      <c r="V5" s="104" t="s">
        <v>12</v>
      </c>
      <c r="W5" s="105"/>
      <c r="X5" s="104" t="s">
        <v>13</v>
      </c>
      <c r="Y5" s="105"/>
      <c r="Z5" s="99"/>
      <c r="AA5" s="100"/>
      <c r="AB5" s="104" t="s">
        <v>9</v>
      </c>
      <c r="AC5" s="105"/>
      <c r="AD5" s="104" t="s">
        <v>10</v>
      </c>
      <c r="AE5" s="105"/>
      <c r="AF5" s="104" t="s">
        <v>11</v>
      </c>
      <c r="AG5" s="105"/>
      <c r="AH5" s="104" t="s">
        <v>12</v>
      </c>
      <c r="AI5" s="105"/>
      <c r="AJ5" s="104" t="s">
        <v>13</v>
      </c>
      <c r="AK5" s="105"/>
      <c r="AL5" s="99"/>
      <c r="AM5" s="100"/>
      <c r="AN5" s="104" t="s">
        <v>9</v>
      </c>
      <c r="AO5" s="105"/>
      <c r="AP5" s="104" t="s">
        <v>10</v>
      </c>
      <c r="AQ5" s="105"/>
      <c r="AR5" s="104" t="s">
        <v>11</v>
      </c>
      <c r="AS5" s="105"/>
      <c r="AT5" s="104" t="s">
        <v>12</v>
      </c>
      <c r="AU5" s="105"/>
      <c r="AV5" s="104" t="s">
        <v>13</v>
      </c>
      <c r="AW5" s="105"/>
    </row>
    <row r="6" spans="1:51" s="12" customFormat="1" ht="31.5" x14ac:dyDescent="0.25">
      <c r="A6" s="14"/>
      <c r="B6" s="17" t="s">
        <v>14</v>
      </c>
      <c r="C6" s="18" t="s">
        <v>15</v>
      </c>
      <c r="D6" s="17" t="s">
        <v>14</v>
      </c>
      <c r="E6" s="18" t="s">
        <v>15</v>
      </c>
      <c r="F6" s="17" t="s">
        <v>14</v>
      </c>
      <c r="G6" s="18" t="s">
        <v>15</v>
      </c>
      <c r="H6" s="17" t="s">
        <v>14</v>
      </c>
      <c r="I6" s="18" t="s">
        <v>15</v>
      </c>
      <c r="J6" s="17" t="s">
        <v>14</v>
      </c>
      <c r="K6" s="18" t="s">
        <v>15</v>
      </c>
      <c r="L6" s="17" t="s">
        <v>14</v>
      </c>
      <c r="M6" s="18" t="s">
        <v>15</v>
      </c>
      <c r="N6" s="17" t="s">
        <v>14</v>
      </c>
      <c r="O6" s="18" t="s">
        <v>15</v>
      </c>
      <c r="P6" s="17" t="s">
        <v>14</v>
      </c>
      <c r="Q6" s="18" t="s">
        <v>15</v>
      </c>
      <c r="R6" s="17" t="s">
        <v>14</v>
      </c>
      <c r="S6" s="18" t="s">
        <v>15</v>
      </c>
      <c r="T6" s="17" t="s">
        <v>14</v>
      </c>
      <c r="U6" s="18" t="s">
        <v>15</v>
      </c>
      <c r="V6" s="17" t="s">
        <v>14</v>
      </c>
      <c r="W6" s="18" t="s">
        <v>15</v>
      </c>
      <c r="X6" s="17" t="s">
        <v>14</v>
      </c>
      <c r="Y6" s="18" t="s">
        <v>15</v>
      </c>
      <c r="Z6" s="17" t="s">
        <v>14</v>
      </c>
      <c r="AA6" s="18" t="s">
        <v>15</v>
      </c>
      <c r="AB6" s="17" t="s">
        <v>14</v>
      </c>
      <c r="AC6" s="18" t="s">
        <v>15</v>
      </c>
      <c r="AD6" s="17" t="s">
        <v>14</v>
      </c>
      <c r="AE6" s="18" t="s">
        <v>15</v>
      </c>
      <c r="AF6" s="17" t="s">
        <v>14</v>
      </c>
      <c r="AG6" s="18" t="s">
        <v>15</v>
      </c>
      <c r="AH6" s="17" t="s">
        <v>14</v>
      </c>
      <c r="AI6" s="18" t="s">
        <v>15</v>
      </c>
      <c r="AJ6" s="17" t="s">
        <v>14</v>
      </c>
      <c r="AK6" s="18" t="s">
        <v>15</v>
      </c>
      <c r="AL6" s="17" t="s">
        <v>14</v>
      </c>
      <c r="AM6" s="18" t="s">
        <v>15</v>
      </c>
      <c r="AN6" s="17" t="s">
        <v>14</v>
      </c>
      <c r="AO6" s="18" t="s">
        <v>15</v>
      </c>
      <c r="AP6" s="17" t="s">
        <v>14</v>
      </c>
      <c r="AQ6" s="18" t="s">
        <v>15</v>
      </c>
      <c r="AR6" s="17" t="s">
        <v>14</v>
      </c>
      <c r="AS6" s="18" t="s">
        <v>15</v>
      </c>
      <c r="AT6" s="17" t="s">
        <v>14</v>
      </c>
      <c r="AU6" s="18" t="s">
        <v>15</v>
      </c>
      <c r="AV6" s="17" t="s">
        <v>14</v>
      </c>
      <c r="AW6" s="18" t="s">
        <v>15</v>
      </c>
    </row>
    <row r="7" spans="1:51" s="4" customFormat="1" x14ac:dyDescent="0.25">
      <c r="A7" s="26" t="s">
        <v>1</v>
      </c>
      <c r="B7" s="44">
        <v>72850</v>
      </c>
      <c r="C7" s="28">
        <v>100</v>
      </c>
      <c r="D7" s="44">
        <v>14303</v>
      </c>
      <c r="E7" s="67">
        <v>19.600000000000001</v>
      </c>
      <c r="F7" s="44">
        <v>20385</v>
      </c>
      <c r="G7" s="67">
        <v>28</v>
      </c>
      <c r="H7" s="44">
        <v>32577</v>
      </c>
      <c r="I7" s="67">
        <v>44.7</v>
      </c>
      <c r="J7" s="44">
        <v>4033</v>
      </c>
      <c r="K7" s="67">
        <v>5.5</v>
      </c>
      <c r="L7" s="44">
        <v>1552</v>
      </c>
      <c r="M7" s="67">
        <v>2.2000000000000002</v>
      </c>
      <c r="N7" s="29">
        <v>78702</v>
      </c>
      <c r="O7" s="28">
        <v>100</v>
      </c>
      <c r="P7" s="29">
        <v>15301</v>
      </c>
      <c r="Q7" s="43">
        <v>19.399999999999999</v>
      </c>
      <c r="R7" s="29">
        <v>23122</v>
      </c>
      <c r="S7" s="43">
        <v>29.4</v>
      </c>
      <c r="T7" s="29">
        <v>33863</v>
      </c>
      <c r="U7" s="43">
        <v>43</v>
      </c>
      <c r="V7" s="29">
        <v>4784</v>
      </c>
      <c r="W7" s="43">
        <v>6.1</v>
      </c>
      <c r="X7" s="29">
        <v>1632</v>
      </c>
      <c r="Y7" s="43">
        <v>2.1</v>
      </c>
      <c r="Z7" s="76">
        <v>89357</v>
      </c>
      <c r="AA7" s="77">
        <v>100</v>
      </c>
      <c r="AB7" s="88">
        <v>18653.791000000001</v>
      </c>
      <c r="AC7" s="78">
        <v>20.9</v>
      </c>
      <c r="AD7" s="88">
        <v>25605</v>
      </c>
      <c r="AE7" s="78">
        <v>28.7</v>
      </c>
      <c r="AF7" s="88">
        <v>36155.317999999999</v>
      </c>
      <c r="AG7" s="78">
        <v>40.4</v>
      </c>
      <c r="AH7" s="88">
        <v>5750</v>
      </c>
      <c r="AI7" s="78">
        <v>6.4</v>
      </c>
      <c r="AJ7" s="76">
        <f>Z7-AB7-AD7-AF7-AH7</f>
        <v>3192.8910000000033</v>
      </c>
      <c r="AK7" s="78">
        <v>3.6</v>
      </c>
      <c r="AL7" s="76">
        <v>96498</v>
      </c>
      <c r="AM7" s="77">
        <v>100</v>
      </c>
      <c r="AN7" s="88">
        <v>18981</v>
      </c>
      <c r="AO7" s="78">
        <v>19.7</v>
      </c>
      <c r="AP7" s="88">
        <v>29101</v>
      </c>
      <c r="AQ7" s="78">
        <v>30.156700000000001</v>
      </c>
      <c r="AR7" s="88">
        <v>39132</v>
      </c>
      <c r="AS7" s="78">
        <v>40.552</v>
      </c>
      <c r="AT7" s="88">
        <v>5704</v>
      </c>
      <c r="AU7" s="78">
        <v>5.9109999999999996</v>
      </c>
      <c r="AV7" s="76">
        <v>3580</v>
      </c>
      <c r="AW7" s="78">
        <v>3.7</v>
      </c>
      <c r="AY7" s="50"/>
    </row>
    <row r="8" spans="1:51" s="19" customFormat="1" ht="31.5" x14ac:dyDescent="0.25">
      <c r="A8" s="27" t="s">
        <v>17</v>
      </c>
      <c r="B8" s="45">
        <v>2913</v>
      </c>
      <c r="C8" s="46">
        <v>100</v>
      </c>
      <c r="D8" s="45">
        <v>476</v>
      </c>
      <c r="E8" s="68">
        <v>16.3</v>
      </c>
      <c r="F8" s="45">
        <v>256</v>
      </c>
      <c r="G8" s="68">
        <v>8.8000000000000007</v>
      </c>
      <c r="H8" s="45">
        <v>983</v>
      </c>
      <c r="I8" s="68">
        <v>33.799999999999997</v>
      </c>
      <c r="J8" s="45">
        <v>155</v>
      </c>
      <c r="K8" s="68">
        <v>5.3</v>
      </c>
      <c r="L8" s="45">
        <v>1043</v>
      </c>
      <c r="M8" s="68">
        <v>35.799999999999997</v>
      </c>
      <c r="N8" s="47">
        <v>1403</v>
      </c>
      <c r="O8" s="46">
        <v>100</v>
      </c>
      <c r="P8" s="47">
        <v>129</v>
      </c>
      <c r="Q8" s="32">
        <v>9.1999999999999993</v>
      </c>
      <c r="R8" s="47">
        <v>68</v>
      </c>
      <c r="S8" s="32">
        <v>4.8</v>
      </c>
      <c r="T8" s="47">
        <v>400</v>
      </c>
      <c r="U8" s="32">
        <v>28.5</v>
      </c>
      <c r="V8" s="47">
        <v>63</v>
      </c>
      <c r="W8" s="48">
        <v>4.5</v>
      </c>
      <c r="X8" s="47">
        <v>743</v>
      </c>
      <c r="Y8" s="32">
        <v>53</v>
      </c>
      <c r="Z8" s="75">
        <v>4593.8760000000002</v>
      </c>
      <c r="AA8" s="79">
        <v>100</v>
      </c>
      <c r="AB8" s="75">
        <v>437.03199999999998</v>
      </c>
      <c r="AC8" s="80">
        <f>AB8/Z8*100</f>
        <v>9.5133608308104076</v>
      </c>
      <c r="AD8" s="75">
        <v>627.44100000000003</v>
      </c>
      <c r="AE8" s="80">
        <f>AD8/Z8*100</f>
        <v>13.658204966786217</v>
      </c>
      <c r="AF8" s="75">
        <v>1382.6780000000001</v>
      </c>
      <c r="AG8" s="80">
        <f>AF8/Z8*100</f>
        <v>30.098287372145005</v>
      </c>
      <c r="AH8" s="75">
        <v>174.08500000000001</v>
      </c>
      <c r="AI8" s="81">
        <f>AH8/Z8*100</f>
        <v>3.7895015015642559</v>
      </c>
      <c r="AJ8" s="82">
        <f t="shared" ref="AJ8:AJ19" si="0">Z8-AB8-AD8-AF8-AH8</f>
        <v>1972.6400000000003</v>
      </c>
      <c r="AK8" s="80">
        <f>AJ8/Z8*100</f>
        <v>42.940645328694124</v>
      </c>
      <c r="AL8" s="75">
        <v>2799</v>
      </c>
      <c r="AM8" s="79">
        <v>100</v>
      </c>
      <c r="AN8" s="75">
        <v>108</v>
      </c>
      <c r="AO8" s="80">
        <f>AN8/AL8*100</f>
        <v>3.8585209003215439</v>
      </c>
      <c r="AP8" s="75">
        <v>191</v>
      </c>
      <c r="AQ8" s="80">
        <f>AP8/AL8*100</f>
        <v>6.8238656663093966</v>
      </c>
      <c r="AR8" s="75">
        <v>692</v>
      </c>
      <c r="AS8" s="80">
        <f>AR8/AL8*100</f>
        <v>24.723115398356558</v>
      </c>
      <c r="AT8" s="75">
        <v>141</v>
      </c>
      <c r="AU8" s="81">
        <f>AT8/AL8*100</f>
        <v>5.037513397642015</v>
      </c>
      <c r="AV8" s="82">
        <v>1667</v>
      </c>
      <c r="AW8" s="80">
        <v>59.5</v>
      </c>
      <c r="AX8" s="4"/>
      <c r="AY8" s="50"/>
    </row>
    <row r="9" spans="1:51" s="19" customFormat="1" x14ac:dyDescent="0.25">
      <c r="A9" s="39" t="s">
        <v>18</v>
      </c>
      <c r="B9" s="45" t="s">
        <v>36</v>
      </c>
      <c r="C9" s="46" t="s">
        <v>36</v>
      </c>
      <c r="D9" s="45" t="s">
        <v>36</v>
      </c>
      <c r="E9" s="68" t="s">
        <v>36</v>
      </c>
      <c r="F9" s="45" t="s">
        <v>36</v>
      </c>
      <c r="G9" s="68" t="s">
        <v>36</v>
      </c>
      <c r="H9" s="45" t="s">
        <v>36</v>
      </c>
      <c r="I9" s="68" t="s">
        <v>36</v>
      </c>
      <c r="J9" s="45" t="s">
        <v>36</v>
      </c>
      <c r="K9" s="68" t="s">
        <v>36</v>
      </c>
      <c r="L9" s="45" t="s">
        <v>36</v>
      </c>
      <c r="M9" s="69" t="s">
        <v>36</v>
      </c>
      <c r="N9" s="47" t="s">
        <v>36</v>
      </c>
      <c r="O9" s="46" t="s">
        <v>36</v>
      </c>
      <c r="P9" s="47" t="s">
        <v>36</v>
      </c>
      <c r="Q9" s="32" t="s">
        <v>36</v>
      </c>
      <c r="R9" s="47" t="s">
        <v>36</v>
      </c>
      <c r="S9" s="32" t="s">
        <v>36</v>
      </c>
      <c r="T9" s="47" t="s">
        <v>36</v>
      </c>
      <c r="U9" s="32" t="s">
        <v>36</v>
      </c>
      <c r="V9" s="47" t="s">
        <v>36</v>
      </c>
      <c r="W9" s="48" t="s">
        <v>36</v>
      </c>
      <c r="X9" s="47" t="s">
        <v>36</v>
      </c>
      <c r="Y9" s="32" t="s">
        <v>36</v>
      </c>
      <c r="Z9" s="75" t="s">
        <v>42</v>
      </c>
      <c r="AA9" s="79" t="s">
        <v>36</v>
      </c>
      <c r="AB9" s="75" t="s">
        <v>42</v>
      </c>
      <c r="AC9" s="80" t="s">
        <v>36</v>
      </c>
      <c r="AD9" s="75" t="s">
        <v>42</v>
      </c>
      <c r="AE9" s="80" t="s">
        <v>36</v>
      </c>
      <c r="AF9" s="75" t="s">
        <v>42</v>
      </c>
      <c r="AG9" s="80" t="s">
        <v>36</v>
      </c>
      <c r="AH9" s="75" t="s">
        <v>42</v>
      </c>
      <c r="AI9" s="81" t="s">
        <v>36</v>
      </c>
      <c r="AJ9" s="82" t="s">
        <v>36</v>
      </c>
      <c r="AK9" s="80" t="s">
        <v>36</v>
      </c>
      <c r="AL9" s="75" t="s">
        <v>42</v>
      </c>
      <c r="AM9" s="79" t="s">
        <v>36</v>
      </c>
      <c r="AN9" s="75" t="s">
        <v>42</v>
      </c>
      <c r="AO9" s="80" t="s">
        <v>36</v>
      </c>
      <c r="AP9" s="75" t="s">
        <v>42</v>
      </c>
      <c r="AQ9" s="80" t="s">
        <v>36</v>
      </c>
      <c r="AR9" s="75" t="s">
        <v>42</v>
      </c>
      <c r="AS9" s="80" t="s">
        <v>36</v>
      </c>
      <c r="AT9" s="75" t="s">
        <v>42</v>
      </c>
      <c r="AU9" s="81" t="s">
        <v>36</v>
      </c>
      <c r="AV9" s="82" t="s">
        <v>36</v>
      </c>
      <c r="AW9" s="80" t="s">
        <v>36</v>
      </c>
      <c r="AX9" s="4"/>
      <c r="AY9" s="50"/>
    </row>
    <row r="10" spans="1:51" s="19" customFormat="1" x14ac:dyDescent="0.25">
      <c r="A10" s="27" t="s">
        <v>19</v>
      </c>
      <c r="B10" s="45">
        <v>6662</v>
      </c>
      <c r="C10" s="46">
        <v>100</v>
      </c>
      <c r="D10" s="45">
        <v>800</v>
      </c>
      <c r="E10" s="68">
        <v>12</v>
      </c>
      <c r="F10" s="45">
        <v>313</v>
      </c>
      <c r="G10" s="68">
        <v>4.7</v>
      </c>
      <c r="H10" s="45">
        <v>4213</v>
      </c>
      <c r="I10" s="68">
        <v>63.3</v>
      </c>
      <c r="J10" s="45">
        <v>1161</v>
      </c>
      <c r="K10" s="68">
        <v>17.399999999999999</v>
      </c>
      <c r="L10" s="45">
        <v>175</v>
      </c>
      <c r="M10" s="68">
        <v>2.6</v>
      </c>
      <c r="N10" s="47">
        <v>9012</v>
      </c>
      <c r="O10" s="46">
        <v>100</v>
      </c>
      <c r="P10" s="47">
        <v>1307</v>
      </c>
      <c r="Q10" s="32">
        <v>14.5</v>
      </c>
      <c r="R10" s="47">
        <v>735</v>
      </c>
      <c r="S10" s="32">
        <v>8.1999999999999993</v>
      </c>
      <c r="T10" s="47">
        <v>5263</v>
      </c>
      <c r="U10" s="32">
        <v>58.4</v>
      </c>
      <c r="V10" s="47">
        <v>1239</v>
      </c>
      <c r="W10" s="48">
        <v>13.7</v>
      </c>
      <c r="X10" s="47">
        <v>468</v>
      </c>
      <c r="Y10" s="32">
        <v>5.2</v>
      </c>
      <c r="Z10" s="75">
        <v>8613.9009999999998</v>
      </c>
      <c r="AA10" s="79">
        <v>100</v>
      </c>
      <c r="AB10" s="75">
        <v>1379.6769999999999</v>
      </c>
      <c r="AC10" s="80">
        <f t="shared" ref="AC10:AC18" si="1">AB10/Z10*100</f>
        <v>16.016866225883021</v>
      </c>
      <c r="AD10" s="75">
        <v>572.70100000000002</v>
      </c>
      <c r="AE10" s="80">
        <v>6.7</v>
      </c>
      <c r="AF10" s="75">
        <v>5230.8289999999997</v>
      </c>
      <c r="AG10" s="80">
        <f t="shared" ref="AG10:AG21" si="2">AF10/Z10*100</f>
        <v>60.725436709801983</v>
      </c>
      <c r="AH10" s="75">
        <v>1237.615</v>
      </c>
      <c r="AI10" s="81">
        <f t="shared" ref="AI10:AI21" si="3">AH10/Z10*100</f>
        <v>14.367648293148482</v>
      </c>
      <c r="AJ10" s="82">
        <f t="shared" si="0"/>
        <v>193.07900000000041</v>
      </c>
      <c r="AK10" s="80">
        <f t="shared" ref="AK10:AK19" si="4">AJ10/Z10*100</f>
        <v>2.2414815308418383</v>
      </c>
      <c r="AL10" s="75">
        <v>12098</v>
      </c>
      <c r="AM10" s="79">
        <v>100</v>
      </c>
      <c r="AN10" s="75">
        <v>1793</v>
      </c>
      <c r="AO10" s="80">
        <f t="shared" ref="AO10:AO11" si="5">AN10/AL10*100</f>
        <v>14.820631509340387</v>
      </c>
      <c r="AP10" s="75">
        <v>1226</v>
      </c>
      <c r="AQ10" s="80">
        <v>10.1</v>
      </c>
      <c r="AR10" s="75">
        <v>6674</v>
      </c>
      <c r="AS10" s="80">
        <f t="shared" ref="AS10:AS11" si="6">AR10/AL10*100</f>
        <v>55.166143164159365</v>
      </c>
      <c r="AT10" s="75">
        <v>1310</v>
      </c>
      <c r="AU10" s="81">
        <f t="shared" ref="AU10:AU11" si="7">AT10/AL10*100</f>
        <v>10.828236072078029</v>
      </c>
      <c r="AV10" s="82">
        <v>1094</v>
      </c>
      <c r="AW10" s="80">
        <v>9</v>
      </c>
      <c r="AX10" s="4"/>
      <c r="AY10" s="50"/>
    </row>
    <row r="11" spans="1:51" s="4" customFormat="1" ht="39" customHeight="1" x14ac:dyDescent="0.25">
      <c r="A11" s="90" t="s">
        <v>20</v>
      </c>
      <c r="B11" s="45">
        <v>9156</v>
      </c>
      <c r="C11" s="46">
        <v>100</v>
      </c>
      <c r="D11" s="45">
        <v>1409</v>
      </c>
      <c r="E11" s="68">
        <v>15.4</v>
      </c>
      <c r="F11" s="45">
        <v>5257</v>
      </c>
      <c r="G11" s="68">
        <v>57.4</v>
      </c>
      <c r="H11" s="45">
        <v>2277</v>
      </c>
      <c r="I11" s="68">
        <v>24.9</v>
      </c>
      <c r="J11" s="45">
        <v>204</v>
      </c>
      <c r="K11" s="68">
        <v>2.2000000000000002</v>
      </c>
      <c r="L11" s="45">
        <v>9</v>
      </c>
      <c r="M11" s="68">
        <v>0.1</v>
      </c>
      <c r="N11" s="47">
        <v>43377</v>
      </c>
      <c r="O11" s="46">
        <v>100</v>
      </c>
      <c r="P11" s="47">
        <v>6135</v>
      </c>
      <c r="Q11" s="32">
        <v>14.1</v>
      </c>
      <c r="R11" s="47">
        <v>15462</v>
      </c>
      <c r="S11" s="32">
        <v>35.700000000000003</v>
      </c>
      <c r="T11" s="47">
        <v>21483</v>
      </c>
      <c r="U11" s="32">
        <v>49.5</v>
      </c>
      <c r="V11" s="47">
        <v>288</v>
      </c>
      <c r="W11" s="48">
        <v>0.7</v>
      </c>
      <c r="X11" s="47">
        <v>9</v>
      </c>
      <c r="Y11" s="32">
        <v>0</v>
      </c>
      <c r="Z11" s="75">
        <v>45267.900999999998</v>
      </c>
      <c r="AA11" s="79">
        <v>100</v>
      </c>
      <c r="AB11" s="75">
        <v>6158.8389999999999</v>
      </c>
      <c r="AC11" s="80">
        <f t="shared" si="1"/>
        <v>13.605311631303604</v>
      </c>
      <c r="AD11" s="75">
        <v>16724.527999999998</v>
      </c>
      <c r="AE11" s="80">
        <v>37</v>
      </c>
      <c r="AF11" s="75">
        <v>22046.536</v>
      </c>
      <c r="AG11" s="80">
        <f t="shared" si="2"/>
        <v>48.702359758187157</v>
      </c>
      <c r="AH11" s="75">
        <v>320.29199999999997</v>
      </c>
      <c r="AI11" s="81">
        <f t="shared" si="3"/>
        <v>0.70754771686895757</v>
      </c>
      <c r="AJ11" s="82">
        <f t="shared" si="0"/>
        <v>17.705999999999619</v>
      </c>
      <c r="AK11" s="80">
        <f t="shared" si="4"/>
        <v>3.9113808258968361E-2</v>
      </c>
      <c r="AL11" s="75">
        <v>49488</v>
      </c>
      <c r="AM11" s="79">
        <v>100</v>
      </c>
      <c r="AN11" s="75">
        <v>6386</v>
      </c>
      <c r="AO11" s="80">
        <f t="shared" si="5"/>
        <v>12.904138376980278</v>
      </c>
      <c r="AP11" s="75">
        <v>19523</v>
      </c>
      <c r="AQ11" s="80">
        <v>39.4</v>
      </c>
      <c r="AR11" s="75">
        <v>23160</v>
      </c>
      <c r="AS11" s="80">
        <f t="shared" si="6"/>
        <v>46.799224054316198</v>
      </c>
      <c r="AT11" s="75">
        <v>400</v>
      </c>
      <c r="AU11" s="81">
        <f t="shared" si="7"/>
        <v>0.80827675396055609</v>
      </c>
      <c r="AV11" s="82">
        <v>19</v>
      </c>
      <c r="AW11" s="80">
        <v>0</v>
      </c>
      <c r="AY11" s="50"/>
    </row>
    <row r="12" spans="1:51" s="19" customFormat="1" ht="47.25" x14ac:dyDescent="0.25">
      <c r="A12" s="39" t="s">
        <v>21</v>
      </c>
      <c r="B12" s="45">
        <v>3009</v>
      </c>
      <c r="C12" s="46">
        <v>100</v>
      </c>
      <c r="D12" s="45">
        <v>183</v>
      </c>
      <c r="E12" s="68">
        <v>6.1</v>
      </c>
      <c r="F12" s="45">
        <v>1983</v>
      </c>
      <c r="G12" s="68">
        <v>65.900000000000006</v>
      </c>
      <c r="H12" s="45">
        <v>383</v>
      </c>
      <c r="I12" s="68">
        <v>12.7</v>
      </c>
      <c r="J12" s="45">
        <v>460</v>
      </c>
      <c r="K12" s="68">
        <v>15.3</v>
      </c>
      <c r="L12" s="45"/>
      <c r="M12" s="68"/>
      <c r="N12" s="47" t="s">
        <v>36</v>
      </c>
      <c r="O12" s="46" t="s">
        <v>36</v>
      </c>
      <c r="P12" s="47" t="s">
        <v>36</v>
      </c>
      <c r="Q12" s="32" t="s">
        <v>36</v>
      </c>
      <c r="R12" s="47" t="s">
        <v>36</v>
      </c>
      <c r="S12" s="32" t="s">
        <v>36</v>
      </c>
      <c r="T12" s="47" t="s">
        <v>36</v>
      </c>
      <c r="U12" s="32" t="s">
        <v>36</v>
      </c>
      <c r="V12" s="47" t="s">
        <v>36</v>
      </c>
      <c r="W12" s="48" t="s">
        <v>36</v>
      </c>
      <c r="X12" s="47"/>
      <c r="Y12" s="32"/>
      <c r="Z12" s="75">
        <v>5265</v>
      </c>
      <c r="AA12" s="79">
        <v>100</v>
      </c>
      <c r="AB12" s="75" t="s">
        <v>42</v>
      </c>
      <c r="AC12" s="80" t="s">
        <v>36</v>
      </c>
      <c r="AD12" s="75" t="s">
        <v>36</v>
      </c>
      <c r="AE12" s="80" t="s">
        <v>36</v>
      </c>
      <c r="AF12" s="75" t="s">
        <v>42</v>
      </c>
      <c r="AG12" s="80" t="s">
        <v>36</v>
      </c>
      <c r="AH12" s="75" t="s">
        <v>42</v>
      </c>
      <c r="AI12" s="81" t="s">
        <v>36</v>
      </c>
      <c r="AJ12" s="82" t="s">
        <v>36</v>
      </c>
      <c r="AK12" s="80" t="s">
        <v>36</v>
      </c>
      <c r="AL12" s="75">
        <v>5440</v>
      </c>
      <c r="AM12" s="79">
        <v>100</v>
      </c>
      <c r="AN12" s="75" t="s">
        <v>42</v>
      </c>
      <c r="AO12" s="80" t="s">
        <v>36</v>
      </c>
      <c r="AP12" s="75" t="s">
        <v>36</v>
      </c>
      <c r="AQ12" s="80" t="s">
        <v>36</v>
      </c>
      <c r="AR12" s="75" t="s">
        <v>42</v>
      </c>
      <c r="AS12" s="80" t="s">
        <v>36</v>
      </c>
      <c r="AT12" s="75" t="s">
        <v>42</v>
      </c>
      <c r="AU12" s="81" t="s">
        <v>36</v>
      </c>
      <c r="AV12" s="82"/>
      <c r="AW12" s="80"/>
      <c r="AX12" s="4"/>
      <c r="AY12" s="50"/>
    </row>
    <row r="13" spans="1:51" s="4" customFormat="1" x14ac:dyDescent="0.25">
      <c r="A13" s="93" t="s">
        <v>22</v>
      </c>
      <c r="B13" s="45">
        <v>571</v>
      </c>
      <c r="C13" s="46">
        <v>100</v>
      </c>
      <c r="D13" s="45">
        <v>13</v>
      </c>
      <c r="E13" s="68">
        <v>2.2999999999999998</v>
      </c>
      <c r="F13" s="45">
        <v>0</v>
      </c>
      <c r="G13" s="68">
        <v>0</v>
      </c>
      <c r="H13" s="45">
        <v>340</v>
      </c>
      <c r="I13" s="68">
        <v>59.5</v>
      </c>
      <c r="J13" s="45">
        <v>216</v>
      </c>
      <c r="K13" s="68">
        <v>37.799999999999997</v>
      </c>
      <c r="L13" s="45">
        <v>2</v>
      </c>
      <c r="M13" s="68">
        <v>0.4</v>
      </c>
      <c r="N13" s="47">
        <v>661</v>
      </c>
      <c r="O13" s="46">
        <v>100</v>
      </c>
      <c r="P13" s="47" t="s">
        <v>36</v>
      </c>
      <c r="Q13" s="32" t="s">
        <v>36</v>
      </c>
      <c r="R13" s="47" t="s">
        <v>36</v>
      </c>
      <c r="S13" s="32" t="s">
        <v>36</v>
      </c>
      <c r="T13" s="47">
        <v>354</v>
      </c>
      <c r="U13" s="32">
        <v>53.6</v>
      </c>
      <c r="V13" s="47">
        <v>96</v>
      </c>
      <c r="W13" s="48">
        <v>14.5</v>
      </c>
      <c r="X13" s="47"/>
      <c r="Y13" s="32"/>
      <c r="Z13" s="75">
        <v>1187.6790000000001</v>
      </c>
      <c r="AA13" s="79">
        <v>100</v>
      </c>
      <c r="AB13" s="75">
        <v>12.968</v>
      </c>
      <c r="AC13" s="80">
        <f t="shared" si="1"/>
        <v>1.0918775190939638</v>
      </c>
      <c r="AD13" s="75" t="s">
        <v>42</v>
      </c>
      <c r="AE13" s="80" t="s">
        <v>36</v>
      </c>
      <c r="AF13" s="75">
        <v>548.14599999999996</v>
      </c>
      <c r="AG13" s="80">
        <f t="shared" si="2"/>
        <v>46.152706244700795</v>
      </c>
      <c r="AH13" s="75">
        <v>287.73099999999999</v>
      </c>
      <c r="AI13" s="81">
        <f t="shared" si="3"/>
        <v>24.226327147318425</v>
      </c>
      <c r="AJ13" s="82" t="s">
        <v>36</v>
      </c>
      <c r="AK13" s="80" t="s">
        <v>36</v>
      </c>
      <c r="AL13" s="75">
        <v>1444</v>
      </c>
      <c r="AM13" s="79">
        <v>100</v>
      </c>
      <c r="AN13" s="75">
        <v>334</v>
      </c>
      <c r="AO13" s="80">
        <f t="shared" ref="AO13:AO18" si="8">AN13/AL13*100</f>
        <v>23.130193905817176</v>
      </c>
      <c r="AP13" s="80">
        <v>107</v>
      </c>
      <c r="AQ13" s="80">
        <f t="shared" ref="AQ13" si="9">AP13/AN13*100</f>
        <v>32.035928143712574</v>
      </c>
      <c r="AR13" s="75">
        <v>546</v>
      </c>
      <c r="AS13" s="80">
        <f t="shared" ref="AS13:AS19" si="10">AR13/AL13*100</f>
        <v>37.81163434903047</v>
      </c>
      <c r="AT13" s="75">
        <v>449</v>
      </c>
      <c r="AU13" s="81">
        <f t="shared" ref="AU13:AU14" si="11">AT13/AL13*100</f>
        <v>31.094182825484761</v>
      </c>
      <c r="AV13" s="82" t="s">
        <v>36</v>
      </c>
      <c r="AW13" s="80" t="s">
        <v>36</v>
      </c>
      <c r="AY13" s="50"/>
    </row>
    <row r="14" spans="1:51" s="19" customFormat="1" ht="31.5" x14ac:dyDescent="0.25">
      <c r="A14" s="27" t="s">
        <v>23</v>
      </c>
      <c r="B14" s="45">
        <v>33581</v>
      </c>
      <c r="C14" s="46">
        <v>100</v>
      </c>
      <c r="D14" s="45">
        <v>4900</v>
      </c>
      <c r="E14" s="68">
        <v>14.6</v>
      </c>
      <c r="F14" s="45">
        <v>9485</v>
      </c>
      <c r="G14" s="68">
        <v>28.2</v>
      </c>
      <c r="H14" s="45">
        <v>19034</v>
      </c>
      <c r="I14" s="68">
        <v>56.7</v>
      </c>
      <c r="J14" s="45">
        <v>119</v>
      </c>
      <c r="K14" s="68">
        <v>0.4</v>
      </c>
      <c r="L14" s="45">
        <v>43</v>
      </c>
      <c r="M14" s="68">
        <v>0.1</v>
      </c>
      <c r="N14" s="47">
        <v>1109</v>
      </c>
      <c r="O14" s="46">
        <v>100</v>
      </c>
      <c r="P14" s="47">
        <v>109</v>
      </c>
      <c r="Q14" s="32">
        <v>9.8000000000000007</v>
      </c>
      <c r="R14" s="47">
        <v>27</v>
      </c>
      <c r="S14" s="32">
        <v>2.4</v>
      </c>
      <c r="T14" s="47">
        <v>727</v>
      </c>
      <c r="U14" s="32">
        <v>65.599999999999994</v>
      </c>
      <c r="V14" s="47">
        <v>204</v>
      </c>
      <c r="W14" s="48">
        <v>18.399999999999999</v>
      </c>
      <c r="X14" s="47">
        <v>42</v>
      </c>
      <c r="Y14" s="32">
        <v>3.8</v>
      </c>
      <c r="Z14" s="75">
        <v>2585.114</v>
      </c>
      <c r="AA14" s="79">
        <v>100</v>
      </c>
      <c r="AB14" s="75">
        <v>1067.278</v>
      </c>
      <c r="AC14" s="80">
        <f t="shared" si="1"/>
        <v>41.285529380909317</v>
      </c>
      <c r="AD14" s="75">
        <v>396.32100000000003</v>
      </c>
      <c r="AE14" s="80">
        <f t="shared" ref="AE14:AE19" si="12">AD14/Z14*100</f>
        <v>15.33089062996835</v>
      </c>
      <c r="AF14" s="75">
        <v>849.71100000000001</v>
      </c>
      <c r="AG14" s="80">
        <f t="shared" si="2"/>
        <v>32.869382162643504</v>
      </c>
      <c r="AH14" s="75">
        <v>205.249</v>
      </c>
      <c r="AI14" s="81">
        <f t="shared" si="3"/>
        <v>7.9396498568341665</v>
      </c>
      <c r="AJ14" s="82">
        <f t="shared" si="0"/>
        <v>66.554999999999865</v>
      </c>
      <c r="AK14" s="80">
        <f t="shared" si="4"/>
        <v>2.5745479696446605</v>
      </c>
      <c r="AL14" s="75">
        <v>2699</v>
      </c>
      <c r="AM14" s="79">
        <v>100</v>
      </c>
      <c r="AN14" s="75">
        <v>1086</v>
      </c>
      <c r="AO14" s="80">
        <f t="shared" si="8"/>
        <v>40.237124861059655</v>
      </c>
      <c r="AP14" s="75">
        <v>188</v>
      </c>
      <c r="AQ14" s="80">
        <f t="shared" ref="AQ14:AQ17" si="13">AP14/AL14*100</f>
        <v>6.9655427936272689</v>
      </c>
      <c r="AR14" s="75">
        <v>1033</v>
      </c>
      <c r="AS14" s="80">
        <f t="shared" si="10"/>
        <v>38.273434605409413</v>
      </c>
      <c r="AT14" s="75">
        <v>272</v>
      </c>
      <c r="AU14" s="81">
        <f t="shared" si="11"/>
        <v>10.077806595035197</v>
      </c>
      <c r="AV14" s="82">
        <v>120</v>
      </c>
      <c r="AW14" s="80">
        <v>4.4000000000000004</v>
      </c>
      <c r="AX14" s="4"/>
      <c r="AY14" s="50"/>
    </row>
    <row r="15" spans="1:51" s="19" customFormat="1" x14ac:dyDescent="0.25">
      <c r="A15" s="27" t="s">
        <v>24</v>
      </c>
      <c r="B15" s="45">
        <v>6872</v>
      </c>
      <c r="C15" s="46">
        <v>100</v>
      </c>
      <c r="D15" s="45">
        <v>1505</v>
      </c>
      <c r="E15" s="68">
        <v>21.9</v>
      </c>
      <c r="F15" s="45">
        <v>1508</v>
      </c>
      <c r="G15" s="68">
        <v>21.9</v>
      </c>
      <c r="H15" s="45">
        <v>2390</v>
      </c>
      <c r="I15" s="68">
        <v>34.799999999999997</v>
      </c>
      <c r="J15" s="45">
        <v>1431</v>
      </c>
      <c r="K15" s="68">
        <v>20.8</v>
      </c>
      <c r="L15" s="45">
        <v>38</v>
      </c>
      <c r="M15" s="68">
        <v>0.6</v>
      </c>
      <c r="N15" s="47">
        <v>6278</v>
      </c>
      <c r="O15" s="46">
        <v>100</v>
      </c>
      <c r="P15" s="47">
        <v>1432</v>
      </c>
      <c r="Q15" s="32">
        <v>22.8</v>
      </c>
      <c r="R15" s="47">
        <v>1360</v>
      </c>
      <c r="S15" s="32">
        <v>21.7</v>
      </c>
      <c r="T15" s="47">
        <v>1561</v>
      </c>
      <c r="U15" s="32">
        <v>24.9</v>
      </c>
      <c r="V15" s="47">
        <v>1890</v>
      </c>
      <c r="W15" s="48">
        <v>30.1</v>
      </c>
      <c r="X15" s="47">
        <v>35</v>
      </c>
      <c r="Y15" s="32">
        <v>0.5</v>
      </c>
      <c r="Z15" s="75">
        <v>7233.6850000000004</v>
      </c>
      <c r="AA15" s="79">
        <v>100</v>
      </c>
      <c r="AB15" s="75">
        <v>1858.1469999999999</v>
      </c>
      <c r="AC15" s="80">
        <f t="shared" si="1"/>
        <v>25.687419344359064</v>
      </c>
      <c r="AD15" s="75">
        <v>1413.3009999999999</v>
      </c>
      <c r="AE15" s="80">
        <f t="shared" si="12"/>
        <v>19.537773624369873</v>
      </c>
      <c r="AF15" s="75">
        <v>2107.3049999999998</v>
      </c>
      <c r="AG15" s="80">
        <f t="shared" si="2"/>
        <v>29.13183253072258</v>
      </c>
      <c r="AH15" s="75">
        <v>1811.1590000000001</v>
      </c>
      <c r="AI15" s="81">
        <v>25.1</v>
      </c>
      <c r="AJ15" s="82">
        <f t="shared" si="0"/>
        <v>43.773000000000593</v>
      </c>
      <c r="AK15" s="80">
        <f t="shared" si="4"/>
        <v>0.6051272622460141</v>
      </c>
      <c r="AL15" s="75">
        <v>7678</v>
      </c>
      <c r="AM15" s="79">
        <v>100</v>
      </c>
      <c r="AN15" s="75">
        <v>1612</v>
      </c>
      <c r="AO15" s="80">
        <f t="shared" si="8"/>
        <v>20.995050794477731</v>
      </c>
      <c r="AP15" s="75">
        <v>2047</v>
      </c>
      <c r="AQ15" s="80">
        <f t="shared" si="13"/>
        <v>26.660588694972649</v>
      </c>
      <c r="AR15" s="75">
        <v>2214</v>
      </c>
      <c r="AS15" s="80">
        <f t="shared" si="10"/>
        <v>28.835634279760352</v>
      </c>
      <c r="AT15" s="75">
        <v>1751</v>
      </c>
      <c r="AU15" s="81">
        <v>22.8</v>
      </c>
      <c r="AV15" s="82">
        <v>54</v>
      </c>
      <c r="AW15" s="80">
        <v>0.7</v>
      </c>
      <c r="AX15" s="4"/>
      <c r="AY15" s="50"/>
    </row>
    <row r="16" spans="1:51" s="4" customFormat="1" ht="31.5" x14ac:dyDescent="0.25">
      <c r="A16" s="90" t="s">
        <v>25</v>
      </c>
      <c r="B16" s="45">
        <v>648</v>
      </c>
      <c r="C16" s="46">
        <v>100</v>
      </c>
      <c r="D16" s="45">
        <v>407</v>
      </c>
      <c r="E16" s="68">
        <v>62.8</v>
      </c>
      <c r="F16" s="45">
        <v>179</v>
      </c>
      <c r="G16" s="68">
        <v>27.6</v>
      </c>
      <c r="H16" s="45">
        <v>33</v>
      </c>
      <c r="I16" s="68">
        <v>5.0999999999999996</v>
      </c>
      <c r="J16" s="45">
        <v>13</v>
      </c>
      <c r="K16" s="68">
        <v>2</v>
      </c>
      <c r="L16" s="45">
        <v>16</v>
      </c>
      <c r="M16" s="68">
        <v>2.5</v>
      </c>
      <c r="N16" s="47">
        <v>436</v>
      </c>
      <c r="O16" s="46">
        <v>100</v>
      </c>
      <c r="P16" s="47">
        <v>301</v>
      </c>
      <c r="Q16" s="32">
        <v>69</v>
      </c>
      <c r="R16" s="47">
        <v>41</v>
      </c>
      <c r="S16" s="32">
        <v>9.4</v>
      </c>
      <c r="T16" s="47">
        <v>38</v>
      </c>
      <c r="U16" s="32">
        <v>8.6999999999999993</v>
      </c>
      <c r="V16" s="47">
        <v>34</v>
      </c>
      <c r="W16" s="48">
        <v>7.8</v>
      </c>
      <c r="X16" s="47">
        <v>22</v>
      </c>
      <c r="Y16" s="32">
        <v>5.0999999999999996</v>
      </c>
      <c r="Z16" s="75">
        <v>988.11</v>
      </c>
      <c r="AA16" s="79">
        <v>100</v>
      </c>
      <c r="AB16" s="75">
        <v>734.52499999999998</v>
      </c>
      <c r="AC16" s="80">
        <f t="shared" si="1"/>
        <v>74.336359312222328</v>
      </c>
      <c r="AD16" s="75">
        <v>108.845</v>
      </c>
      <c r="AE16" s="80">
        <f t="shared" si="12"/>
        <v>11.015473985689853</v>
      </c>
      <c r="AF16" s="75">
        <v>50.253999999999998</v>
      </c>
      <c r="AG16" s="80">
        <f t="shared" si="2"/>
        <v>5.0858710062644841</v>
      </c>
      <c r="AH16" s="75">
        <v>39.335000000000001</v>
      </c>
      <c r="AI16" s="81">
        <f t="shared" si="3"/>
        <v>3.9808320935928183</v>
      </c>
      <c r="AJ16" s="82">
        <f t="shared" si="0"/>
        <v>55.151000000000046</v>
      </c>
      <c r="AK16" s="80">
        <f t="shared" si="4"/>
        <v>5.5814636022305253</v>
      </c>
      <c r="AL16" s="75">
        <v>1187</v>
      </c>
      <c r="AM16" s="79">
        <v>100</v>
      </c>
      <c r="AN16" s="75">
        <v>887</v>
      </c>
      <c r="AO16" s="80">
        <f t="shared" si="8"/>
        <v>74.726200505475987</v>
      </c>
      <c r="AP16" s="75">
        <v>177</v>
      </c>
      <c r="AQ16" s="80">
        <f t="shared" si="13"/>
        <v>14.911541701769165</v>
      </c>
      <c r="AR16" s="75">
        <v>33</v>
      </c>
      <c r="AS16" s="80">
        <f t="shared" si="10"/>
        <v>2.7801179443976411</v>
      </c>
      <c r="AT16" s="75">
        <v>42</v>
      </c>
      <c r="AU16" s="81">
        <f t="shared" ref="AU16:AU20" si="14">AT16/AL16*100</f>
        <v>3.5383319292333613</v>
      </c>
      <c r="AV16" s="82">
        <v>48</v>
      </c>
      <c r="AW16" s="80">
        <f t="shared" ref="AW16" si="15">AV16/AL16*100</f>
        <v>4.0438079191238412</v>
      </c>
      <c r="AY16" s="50"/>
    </row>
    <row r="17" spans="1:51" s="19" customFormat="1" ht="21.75" customHeight="1" x14ac:dyDescent="0.25">
      <c r="A17" s="27" t="s">
        <v>26</v>
      </c>
      <c r="B17" s="45">
        <v>2365</v>
      </c>
      <c r="C17" s="46">
        <v>100</v>
      </c>
      <c r="D17" s="45">
        <v>147</v>
      </c>
      <c r="E17" s="68">
        <v>6.2</v>
      </c>
      <c r="F17" s="45">
        <v>316</v>
      </c>
      <c r="G17" s="68">
        <v>13.4</v>
      </c>
      <c r="H17" s="45">
        <v>1762</v>
      </c>
      <c r="I17" s="68">
        <v>74.5</v>
      </c>
      <c r="J17" s="45">
        <v>18</v>
      </c>
      <c r="K17" s="68">
        <v>0.8</v>
      </c>
      <c r="L17" s="45">
        <v>122</v>
      </c>
      <c r="M17" s="68">
        <v>5.0999999999999996</v>
      </c>
      <c r="N17" s="47">
        <v>2939</v>
      </c>
      <c r="O17" s="46">
        <v>100</v>
      </c>
      <c r="P17" s="47">
        <v>159</v>
      </c>
      <c r="Q17" s="32">
        <v>5.4</v>
      </c>
      <c r="R17" s="47">
        <v>514</v>
      </c>
      <c r="S17" s="32">
        <v>17.5</v>
      </c>
      <c r="T17" s="47">
        <v>1994</v>
      </c>
      <c r="U17" s="32">
        <v>67.900000000000006</v>
      </c>
      <c r="V17" s="47">
        <v>107</v>
      </c>
      <c r="W17" s="48">
        <v>3.6</v>
      </c>
      <c r="X17" s="47">
        <v>165</v>
      </c>
      <c r="Y17" s="32">
        <v>5.6</v>
      </c>
      <c r="Z17" s="75">
        <v>3399.3820000000001</v>
      </c>
      <c r="AA17" s="79">
        <v>100</v>
      </c>
      <c r="AB17" s="75">
        <v>209.30199999999999</v>
      </c>
      <c r="AC17" s="80">
        <f t="shared" si="1"/>
        <v>6.1570603127274302</v>
      </c>
      <c r="AD17" s="75">
        <v>465.96899999999999</v>
      </c>
      <c r="AE17" s="80">
        <f t="shared" si="12"/>
        <v>13.707462121056121</v>
      </c>
      <c r="AF17" s="75">
        <v>2050.741</v>
      </c>
      <c r="AG17" s="80">
        <f t="shared" si="2"/>
        <v>60.32687706177181</v>
      </c>
      <c r="AH17" s="75">
        <v>95.822000000000003</v>
      </c>
      <c r="AI17" s="81">
        <f t="shared" si="3"/>
        <v>2.8188064771773225</v>
      </c>
      <c r="AJ17" s="82">
        <f t="shared" si="0"/>
        <v>577.54799999999989</v>
      </c>
      <c r="AK17" s="80">
        <f t="shared" si="4"/>
        <v>16.989794027267305</v>
      </c>
      <c r="AL17" s="75">
        <v>3671</v>
      </c>
      <c r="AM17" s="79">
        <v>100</v>
      </c>
      <c r="AN17" s="75">
        <v>170</v>
      </c>
      <c r="AO17" s="80">
        <f t="shared" si="8"/>
        <v>4.6308907654590028</v>
      </c>
      <c r="AP17" s="75">
        <v>556</v>
      </c>
      <c r="AQ17" s="80">
        <f t="shared" si="13"/>
        <v>15.145736856442385</v>
      </c>
      <c r="AR17" s="75">
        <v>2511</v>
      </c>
      <c r="AS17" s="80">
        <f t="shared" si="10"/>
        <v>68.40098065922092</v>
      </c>
      <c r="AT17" s="75">
        <v>95</v>
      </c>
      <c r="AU17" s="81">
        <f t="shared" si="14"/>
        <v>2.5878507218741489</v>
      </c>
      <c r="AV17" s="82">
        <v>338</v>
      </c>
      <c r="AW17" s="80">
        <v>9.1999999999999993</v>
      </c>
      <c r="AX17" s="4"/>
      <c r="AY17" s="50"/>
    </row>
    <row r="18" spans="1:51" s="19" customFormat="1" x14ac:dyDescent="0.25">
      <c r="A18" s="39" t="s">
        <v>27</v>
      </c>
      <c r="B18" s="45">
        <v>637</v>
      </c>
      <c r="C18" s="46">
        <v>100</v>
      </c>
      <c r="D18" s="45">
        <v>463</v>
      </c>
      <c r="E18" s="68">
        <v>72.7</v>
      </c>
      <c r="F18" s="45">
        <v>1</v>
      </c>
      <c r="G18" s="68">
        <v>0.2</v>
      </c>
      <c r="H18" s="45">
        <v>156</v>
      </c>
      <c r="I18" s="68">
        <v>24.5</v>
      </c>
      <c r="J18" s="45">
        <v>6</v>
      </c>
      <c r="K18" s="68">
        <v>0.9</v>
      </c>
      <c r="L18" s="45">
        <v>11</v>
      </c>
      <c r="M18" s="68">
        <v>1.7</v>
      </c>
      <c r="N18" s="47">
        <v>878</v>
      </c>
      <c r="O18" s="46">
        <v>100</v>
      </c>
      <c r="P18" s="47">
        <v>565</v>
      </c>
      <c r="Q18" s="32">
        <v>64.400000000000006</v>
      </c>
      <c r="R18" s="47"/>
      <c r="S18" s="32"/>
      <c r="T18" s="47">
        <v>299</v>
      </c>
      <c r="U18" s="32">
        <v>34.1</v>
      </c>
      <c r="V18" s="47" t="s">
        <v>36</v>
      </c>
      <c r="W18" s="48" t="s">
        <v>36</v>
      </c>
      <c r="X18" s="47" t="s">
        <v>36</v>
      </c>
      <c r="Y18" s="32" t="s">
        <v>36</v>
      </c>
      <c r="Z18" s="75">
        <v>1266.431</v>
      </c>
      <c r="AA18" s="79">
        <v>100</v>
      </c>
      <c r="AB18" s="75">
        <v>926.6</v>
      </c>
      <c r="AC18" s="80">
        <f t="shared" si="1"/>
        <v>73.166244351251663</v>
      </c>
      <c r="AD18" s="75" t="s">
        <v>42</v>
      </c>
      <c r="AE18" s="80" t="s">
        <v>36</v>
      </c>
      <c r="AF18" s="75">
        <v>314.53199999999998</v>
      </c>
      <c r="AG18" s="80">
        <f t="shared" si="2"/>
        <v>24.836094504951316</v>
      </c>
      <c r="AH18" s="75">
        <v>24.734000000000002</v>
      </c>
      <c r="AI18" s="81">
        <f t="shared" si="3"/>
        <v>1.953047580168205</v>
      </c>
      <c r="AJ18" s="82" t="s">
        <v>36</v>
      </c>
      <c r="AK18" s="80" t="s">
        <v>36</v>
      </c>
      <c r="AL18" s="75">
        <v>1136</v>
      </c>
      <c r="AM18" s="79">
        <v>100</v>
      </c>
      <c r="AN18" s="75">
        <v>757</v>
      </c>
      <c r="AO18" s="80">
        <f t="shared" si="8"/>
        <v>66.637323943661968</v>
      </c>
      <c r="AP18" s="75" t="s">
        <v>42</v>
      </c>
      <c r="AQ18" s="80" t="s">
        <v>36</v>
      </c>
      <c r="AR18" s="75">
        <v>354</v>
      </c>
      <c r="AS18" s="80">
        <f t="shared" si="10"/>
        <v>31.161971830985912</v>
      </c>
      <c r="AT18" s="75">
        <v>24.734000000000002</v>
      </c>
      <c r="AU18" s="81">
        <f t="shared" si="14"/>
        <v>2.1772887323943664</v>
      </c>
      <c r="AV18" s="82" t="s">
        <v>36</v>
      </c>
      <c r="AW18" s="80" t="s">
        <v>36</v>
      </c>
      <c r="AX18" s="4"/>
      <c r="AY18" s="50"/>
    </row>
    <row r="19" spans="1:51" s="19" customFormat="1" ht="31.5" x14ac:dyDescent="0.25">
      <c r="A19" s="27" t="s">
        <v>28</v>
      </c>
      <c r="B19" s="45">
        <v>5365</v>
      </c>
      <c r="C19" s="46">
        <v>100</v>
      </c>
      <c r="D19" s="45">
        <v>3746</v>
      </c>
      <c r="E19" s="68">
        <v>69.8</v>
      </c>
      <c r="F19" s="45">
        <v>858</v>
      </c>
      <c r="G19" s="68">
        <v>16</v>
      </c>
      <c r="H19" s="45">
        <v>581</v>
      </c>
      <c r="I19" s="68">
        <v>10.8</v>
      </c>
      <c r="J19" s="45">
        <v>107</v>
      </c>
      <c r="K19" s="68">
        <v>2</v>
      </c>
      <c r="L19" s="45">
        <v>73</v>
      </c>
      <c r="M19" s="68">
        <v>1.4</v>
      </c>
      <c r="N19" s="47">
        <v>6239</v>
      </c>
      <c r="O19" s="46">
        <v>100</v>
      </c>
      <c r="P19" s="47">
        <v>4450</v>
      </c>
      <c r="Q19" s="49">
        <v>71.3</v>
      </c>
      <c r="R19" s="47">
        <v>910</v>
      </c>
      <c r="S19" s="32">
        <v>14.6</v>
      </c>
      <c r="T19" s="47">
        <v>739</v>
      </c>
      <c r="U19" s="32">
        <v>11.9</v>
      </c>
      <c r="V19" s="47">
        <v>120</v>
      </c>
      <c r="W19" s="48">
        <v>1.9</v>
      </c>
      <c r="X19" s="47">
        <v>20</v>
      </c>
      <c r="Y19" s="32">
        <v>0.3</v>
      </c>
      <c r="Z19" s="75">
        <v>6385.7839999999997</v>
      </c>
      <c r="AA19" s="79">
        <v>100</v>
      </c>
      <c r="AB19" s="75">
        <v>4460.5</v>
      </c>
      <c r="AC19" s="80">
        <v>69.8</v>
      </c>
      <c r="AD19" s="75">
        <v>1002.4</v>
      </c>
      <c r="AE19" s="80">
        <f t="shared" si="12"/>
        <v>15.697367778177277</v>
      </c>
      <c r="AF19" s="75">
        <v>569.37900000000002</v>
      </c>
      <c r="AG19" s="80">
        <f t="shared" si="2"/>
        <v>8.916352322596568</v>
      </c>
      <c r="AH19" s="75">
        <v>138.935</v>
      </c>
      <c r="AI19" s="81">
        <f t="shared" si="3"/>
        <v>2.1756921311463091</v>
      </c>
      <c r="AJ19" s="82">
        <f t="shared" si="0"/>
        <v>214.56999999999965</v>
      </c>
      <c r="AK19" s="80">
        <f t="shared" si="4"/>
        <v>3.3601199163642188</v>
      </c>
      <c r="AL19" s="75">
        <v>6662</v>
      </c>
      <c r="AM19" s="79">
        <v>100</v>
      </c>
      <c r="AN19" s="75">
        <v>4427</v>
      </c>
      <c r="AO19" s="80">
        <v>66.400000000000006</v>
      </c>
      <c r="AP19" s="75">
        <v>1012</v>
      </c>
      <c r="AQ19" s="80">
        <f t="shared" ref="AQ19" si="16">AP19/AL19*100</f>
        <v>15.190633443410388</v>
      </c>
      <c r="AR19" s="75">
        <v>884</v>
      </c>
      <c r="AS19" s="80">
        <f t="shared" si="10"/>
        <v>13.269288501951365</v>
      </c>
      <c r="AT19" s="75">
        <v>138</v>
      </c>
      <c r="AU19" s="81">
        <f t="shared" si="14"/>
        <v>2.0714500150105075</v>
      </c>
      <c r="AV19" s="82">
        <v>202</v>
      </c>
      <c r="AW19" s="80">
        <f t="shared" ref="AW19" si="17">AV19/AL19*100</f>
        <v>3.0321224857400177</v>
      </c>
      <c r="AX19" s="4"/>
      <c r="AY19" s="50"/>
    </row>
    <row r="20" spans="1:51" s="19" customFormat="1" ht="31.5" x14ac:dyDescent="0.25">
      <c r="A20" s="39" t="s">
        <v>29</v>
      </c>
      <c r="B20" s="45">
        <v>288</v>
      </c>
      <c r="C20" s="46">
        <v>100</v>
      </c>
      <c r="D20" s="45">
        <v>99</v>
      </c>
      <c r="E20" s="68">
        <v>34.4</v>
      </c>
      <c r="F20" s="45">
        <v>25</v>
      </c>
      <c r="G20" s="68">
        <v>8.6999999999999993</v>
      </c>
      <c r="H20" s="45">
        <v>139</v>
      </c>
      <c r="I20" s="68">
        <v>48.2</v>
      </c>
      <c r="J20" s="45">
        <v>21</v>
      </c>
      <c r="K20" s="68">
        <v>7.3</v>
      </c>
      <c r="L20" s="45">
        <v>4</v>
      </c>
      <c r="M20" s="68">
        <v>1.4</v>
      </c>
      <c r="N20" s="47">
        <v>570</v>
      </c>
      <c r="O20" s="46">
        <v>100</v>
      </c>
      <c r="P20" s="47">
        <v>217</v>
      </c>
      <c r="Q20" s="32">
        <v>38.1</v>
      </c>
      <c r="R20" s="47" t="s">
        <v>36</v>
      </c>
      <c r="S20" s="32" t="s">
        <v>36</v>
      </c>
      <c r="T20" s="47">
        <v>189</v>
      </c>
      <c r="U20" s="32">
        <v>33.200000000000003</v>
      </c>
      <c r="V20" s="47">
        <v>15</v>
      </c>
      <c r="W20" s="48">
        <v>2.6</v>
      </c>
      <c r="X20" s="47" t="s">
        <v>36</v>
      </c>
      <c r="Y20" s="32" t="s">
        <v>36</v>
      </c>
      <c r="Z20" s="75">
        <v>160.69200000000001</v>
      </c>
      <c r="AA20" s="79">
        <v>100</v>
      </c>
      <c r="AB20" s="75" t="s">
        <v>42</v>
      </c>
      <c r="AC20" s="80" t="s">
        <v>36</v>
      </c>
      <c r="AD20" s="75" t="s">
        <v>42</v>
      </c>
      <c r="AE20" s="80" t="s">
        <v>36</v>
      </c>
      <c r="AF20" s="75">
        <v>85.447000000000003</v>
      </c>
      <c r="AG20" s="80">
        <f t="shared" si="2"/>
        <v>53.174395738431279</v>
      </c>
      <c r="AH20" s="75">
        <v>12.141</v>
      </c>
      <c r="AI20" s="81">
        <f t="shared" si="3"/>
        <v>7.5554476887461721</v>
      </c>
      <c r="AJ20" s="82" t="s">
        <v>36</v>
      </c>
      <c r="AK20" s="80" t="s">
        <v>36</v>
      </c>
      <c r="AL20" s="75">
        <v>169</v>
      </c>
      <c r="AM20" s="79">
        <v>100</v>
      </c>
      <c r="AN20" s="75" t="s">
        <v>42</v>
      </c>
      <c r="AO20" s="80" t="s">
        <v>36</v>
      </c>
      <c r="AP20" s="75" t="s">
        <v>42</v>
      </c>
      <c r="AQ20" s="80" t="s">
        <v>36</v>
      </c>
      <c r="AR20" s="75">
        <v>88</v>
      </c>
      <c r="AS20" s="80">
        <v>52.4</v>
      </c>
      <c r="AT20" s="75">
        <v>16</v>
      </c>
      <c r="AU20" s="81">
        <f t="shared" si="14"/>
        <v>9.4674556213017755</v>
      </c>
      <c r="AV20" s="82" t="s">
        <v>36</v>
      </c>
      <c r="AW20" s="80" t="s">
        <v>36</v>
      </c>
      <c r="AX20" s="4"/>
      <c r="AY20" s="50"/>
    </row>
    <row r="21" spans="1:51" s="19" customFormat="1" ht="31.5" x14ac:dyDescent="0.25">
      <c r="A21" s="39" t="s">
        <v>30</v>
      </c>
      <c r="B21" s="45">
        <v>60</v>
      </c>
      <c r="C21" s="46">
        <v>100</v>
      </c>
      <c r="D21" s="45">
        <v>42</v>
      </c>
      <c r="E21" s="68">
        <v>70</v>
      </c>
      <c r="F21" s="45">
        <v>2</v>
      </c>
      <c r="G21" s="68">
        <v>3.3</v>
      </c>
      <c r="H21" s="45">
        <v>9</v>
      </c>
      <c r="I21" s="68">
        <v>15</v>
      </c>
      <c r="J21" s="45">
        <v>4</v>
      </c>
      <c r="K21" s="68">
        <v>6.7</v>
      </c>
      <c r="L21" s="45">
        <v>3</v>
      </c>
      <c r="M21" s="68">
        <v>5</v>
      </c>
      <c r="N21" s="47">
        <v>91</v>
      </c>
      <c r="O21" s="46">
        <v>100</v>
      </c>
      <c r="P21" s="47"/>
      <c r="Q21" s="32"/>
      <c r="R21" s="47"/>
      <c r="S21" s="32"/>
      <c r="T21" s="47">
        <v>63</v>
      </c>
      <c r="U21" s="32">
        <v>69.2</v>
      </c>
      <c r="V21" s="47" t="s">
        <v>36</v>
      </c>
      <c r="W21" s="48" t="s">
        <v>36</v>
      </c>
      <c r="X21" s="47" t="s">
        <v>36</v>
      </c>
      <c r="Y21" s="32" t="s">
        <v>36</v>
      </c>
      <c r="Z21" s="75">
        <v>1216.0820000000001</v>
      </c>
      <c r="AA21" s="79">
        <v>100</v>
      </c>
      <c r="AB21" s="75" t="s">
        <v>42</v>
      </c>
      <c r="AC21" s="80" t="s">
        <v>36</v>
      </c>
      <c r="AD21" s="75" t="s">
        <v>43</v>
      </c>
      <c r="AE21" s="80"/>
      <c r="AF21" s="75">
        <v>233.488</v>
      </c>
      <c r="AG21" s="80">
        <f t="shared" si="2"/>
        <v>19.200021051212005</v>
      </c>
      <c r="AH21" s="75">
        <v>93.384</v>
      </c>
      <c r="AI21" s="81">
        <f t="shared" si="3"/>
        <v>7.6790874299594929</v>
      </c>
      <c r="AJ21" s="82" t="s">
        <v>36</v>
      </c>
      <c r="AK21" s="80" t="s">
        <v>36</v>
      </c>
      <c r="AL21" s="75">
        <v>1280</v>
      </c>
      <c r="AM21" s="79">
        <v>100</v>
      </c>
      <c r="AN21" s="75" t="s">
        <v>42</v>
      </c>
      <c r="AO21" s="80" t="s">
        <v>36</v>
      </c>
      <c r="AP21" s="75" t="s">
        <v>36</v>
      </c>
      <c r="AQ21" s="80" t="s">
        <v>36</v>
      </c>
      <c r="AR21" s="75">
        <v>191</v>
      </c>
      <c r="AS21" s="80">
        <v>14.9</v>
      </c>
      <c r="AT21" s="75" t="s">
        <v>36</v>
      </c>
      <c r="AU21" s="81" t="s">
        <v>36</v>
      </c>
      <c r="AV21" s="82" t="s">
        <v>36</v>
      </c>
      <c r="AW21" s="80" t="s">
        <v>36</v>
      </c>
      <c r="AX21" s="4"/>
      <c r="AY21" s="50"/>
    </row>
    <row r="22" spans="1:51" s="19" customFormat="1" ht="47.25" x14ac:dyDescent="0.25">
      <c r="A22" s="27" t="s">
        <v>31</v>
      </c>
      <c r="B22" s="45"/>
      <c r="C22" s="46"/>
      <c r="D22" s="45"/>
      <c r="E22" s="68"/>
      <c r="F22" s="45"/>
      <c r="G22" s="68"/>
      <c r="H22" s="45"/>
      <c r="I22" s="68"/>
      <c r="J22" s="45"/>
      <c r="K22" s="68"/>
      <c r="L22" s="45"/>
      <c r="M22" s="68"/>
      <c r="N22" s="47"/>
      <c r="O22" s="46"/>
      <c r="P22" s="47"/>
      <c r="Q22" s="32"/>
      <c r="R22" s="47"/>
      <c r="S22" s="32"/>
      <c r="T22" s="47"/>
      <c r="U22" s="32"/>
      <c r="V22" s="47"/>
      <c r="W22" s="48"/>
      <c r="X22" s="47"/>
      <c r="Y22" s="32"/>
      <c r="Z22" s="75"/>
      <c r="AA22" s="79"/>
      <c r="AB22" s="75"/>
      <c r="AC22" s="80"/>
      <c r="AD22" s="75"/>
      <c r="AE22" s="80"/>
      <c r="AF22" s="75"/>
      <c r="AG22" s="80"/>
      <c r="AH22" s="75"/>
      <c r="AI22" s="81"/>
      <c r="AJ22" s="82"/>
      <c r="AK22" s="80"/>
      <c r="AL22" s="75"/>
      <c r="AM22" s="79"/>
      <c r="AN22" s="75"/>
      <c r="AO22" s="80"/>
      <c r="AP22" s="75"/>
      <c r="AQ22" s="80"/>
      <c r="AR22" s="75"/>
      <c r="AS22" s="80"/>
      <c r="AT22" s="75"/>
      <c r="AU22" s="81"/>
      <c r="AV22" s="82"/>
      <c r="AW22" s="80"/>
      <c r="AX22" s="4"/>
      <c r="AY22" s="50"/>
    </row>
    <row r="23" spans="1:51" s="19" customFormat="1" x14ac:dyDescent="0.25">
      <c r="A23" s="27" t="s">
        <v>32</v>
      </c>
      <c r="B23" s="45"/>
      <c r="C23" s="46"/>
      <c r="D23" s="45"/>
      <c r="E23" s="68"/>
      <c r="F23" s="45"/>
      <c r="G23" s="68"/>
      <c r="H23" s="45"/>
      <c r="I23" s="68"/>
      <c r="J23" s="45"/>
      <c r="K23" s="68"/>
      <c r="L23" s="45"/>
      <c r="M23" s="68"/>
      <c r="N23" s="47"/>
      <c r="O23" s="46"/>
      <c r="P23" s="47"/>
      <c r="Q23" s="32"/>
      <c r="R23" s="47"/>
      <c r="S23" s="32"/>
      <c r="T23" s="47"/>
      <c r="U23" s="32"/>
      <c r="V23" s="47"/>
      <c r="W23" s="48"/>
      <c r="X23" s="47"/>
      <c r="Y23" s="32"/>
      <c r="Z23" s="75"/>
      <c r="AA23" s="79"/>
      <c r="AB23" s="75"/>
      <c r="AC23" s="80"/>
      <c r="AD23" s="75"/>
      <c r="AE23" s="80"/>
      <c r="AF23" s="75"/>
      <c r="AG23" s="80"/>
      <c r="AH23" s="75"/>
      <c r="AI23" s="81"/>
      <c r="AJ23" s="82"/>
      <c r="AK23" s="80"/>
      <c r="AL23" s="75"/>
      <c r="AM23" s="79"/>
      <c r="AN23" s="75"/>
      <c r="AO23" s="80"/>
      <c r="AP23" s="75"/>
      <c r="AQ23" s="80"/>
      <c r="AR23" s="75"/>
      <c r="AS23" s="80"/>
      <c r="AT23" s="75"/>
      <c r="AU23" s="81"/>
      <c r="AV23" s="82"/>
      <c r="AW23" s="80"/>
      <c r="AX23" s="4"/>
      <c r="AY23" s="50"/>
    </row>
    <row r="24" spans="1:51" s="19" customFormat="1" ht="31.5" x14ac:dyDescent="0.25">
      <c r="A24" s="39" t="s">
        <v>33</v>
      </c>
      <c r="B24" s="45" t="s">
        <v>36</v>
      </c>
      <c r="C24" s="46" t="s">
        <v>36</v>
      </c>
      <c r="D24" s="45"/>
      <c r="E24" s="68"/>
      <c r="F24" s="45"/>
      <c r="G24" s="68"/>
      <c r="H24" s="45" t="s">
        <v>36</v>
      </c>
      <c r="I24" s="68" t="s">
        <v>36</v>
      </c>
      <c r="J24" s="45"/>
      <c r="K24" s="68"/>
      <c r="L24" s="45"/>
      <c r="M24" s="68"/>
      <c r="N24" s="47" t="s">
        <v>36</v>
      </c>
      <c r="O24" s="46" t="s">
        <v>36</v>
      </c>
      <c r="P24" s="47" t="s">
        <v>36</v>
      </c>
      <c r="Q24" s="32" t="s">
        <v>36</v>
      </c>
      <c r="R24" s="47"/>
      <c r="S24" s="32"/>
      <c r="T24" s="47" t="s">
        <v>36</v>
      </c>
      <c r="U24" s="32" t="s">
        <v>36</v>
      </c>
      <c r="V24" s="47"/>
      <c r="W24" s="48"/>
      <c r="X24" s="47" t="s">
        <v>36</v>
      </c>
      <c r="Y24" s="32" t="s">
        <v>36</v>
      </c>
      <c r="Z24" s="75"/>
      <c r="AA24" s="79"/>
      <c r="AB24" s="75"/>
      <c r="AC24" s="80"/>
      <c r="AD24" s="75"/>
      <c r="AE24" s="80"/>
      <c r="AF24" s="75"/>
      <c r="AG24" s="80"/>
      <c r="AH24" s="75"/>
      <c r="AI24" s="81"/>
      <c r="AJ24" s="82"/>
      <c r="AK24" s="80"/>
      <c r="AL24" s="75" t="s">
        <v>42</v>
      </c>
      <c r="AM24" s="79" t="s">
        <v>36</v>
      </c>
      <c r="AN24" s="75" t="s">
        <v>43</v>
      </c>
      <c r="AO24" s="80"/>
      <c r="AP24" s="75" t="s">
        <v>42</v>
      </c>
      <c r="AQ24" s="80" t="s">
        <v>36</v>
      </c>
      <c r="AR24" s="75" t="s">
        <v>42</v>
      </c>
      <c r="AS24" s="80" t="s">
        <v>36</v>
      </c>
      <c r="AT24" s="75" t="s">
        <v>42</v>
      </c>
      <c r="AU24" s="81" t="s">
        <v>36</v>
      </c>
      <c r="AV24" s="82"/>
      <c r="AW24" s="80"/>
      <c r="AX24" s="4"/>
      <c r="AY24" s="50"/>
    </row>
    <row r="25" spans="1:51" s="19" customFormat="1" ht="31.5" x14ac:dyDescent="0.25">
      <c r="A25" s="39" t="s">
        <v>34</v>
      </c>
      <c r="B25" s="45">
        <v>21</v>
      </c>
      <c r="C25" s="46">
        <v>100</v>
      </c>
      <c r="D25" s="45">
        <v>3</v>
      </c>
      <c r="E25" s="68">
        <v>14.3</v>
      </c>
      <c r="F25" s="45">
        <v>2</v>
      </c>
      <c r="G25" s="68">
        <v>9.5</v>
      </c>
      <c r="H25" s="45">
        <v>7</v>
      </c>
      <c r="I25" s="68">
        <v>33.299999999999997</v>
      </c>
      <c r="J25" s="45">
        <v>9</v>
      </c>
      <c r="K25" s="68">
        <v>42.9</v>
      </c>
      <c r="L25" s="45">
        <v>0</v>
      </c>
      <c r="M25" s="68">
        <v>0</v>
      </c>
      <c r="N25" s="47">
        <v>21</v>
      </c>
      <c r="O25" s="46">
        <v>100</v>
      </c>
      <c r="P25" s="47" t="s">
        <v>36</v>
      </c>
      <c r="Q25" s="32" t="s">
        <v>36</v>
      </c>
      <c r="R25" s="47" t="s">
        <v>36</v>
      </c>
      <c r="S25" s="32" t="s">
        <v>36</v>
      </c>
      <c r="T25" s="47" t="s">
        <v>36</v>
      </c>
      <c r="U25" s="32" t="s">
        <v>36</v>
      </c>
      <c r="V25" s="47" t="s">
        <v>36</v>
      </c>
      <c r="W25" s="48" t="s">
        <v>36</v>
      </c>
      <c r="X25" s="47" t="s">
        <v>36</v>
      </c>
      <c r="Y25" s="32" t="s">
        <v>36</v>
      </c>
      <c r="Z25" s="75" t="s">
        <v>42</v>
      </c>
      <c r="AA25" s="79" t="s">
        <v>36</v>
      </c>
      <c r="AB25" s="75" t="s">
        <v>43</v>
      </c>
      <c r="AC25" s="80"/>
      <c r="AD25" s="75" t="s">
        <v>42</v>
      </c>
      <c r="AE25" s="80" t="s">
        <v>36</v>
      </c>
      <c r="AF25" s="75" t="s">
        <v>42</v>
      </c>
      <c r="AG25" s="80" t="s">
        <v>36</v>
      </c>
      <c r="AH25" s="75" t="s">
        <v>42</v>
      </c>
      <c r="AI25" s="81" t="s">
        <v>36</v>
      </c>
      <c r="AJ25" s="82" t="s">
        <v>36</v>
      </c>
      <c r="AK25" s="80" t="s">
        <v>36</v>
      </c>
      <c r="AL25" s="75" t="s">
        <v>42</v>
      </c>
      <c r="AM25" s="79" t="s">
        <v>36</v>
      </c>
      <c r="AN25" s="75" t="s">
        <v>43</v>
      </c>
      <c r="AO25" s="80"/>
      <c r="AP25" s="75" t="s">
        <v>42</v>
      </c>
      <c r="AQ25" s="80" t="s">
        <v>36</v>
      </c>
      <c r="AR25" s="75" t="s">
        <v>42</v>
      </c>
      <c r="AS25" s="80" t="s">
        <v>36</v>
      </c>
      <c r="AT25" s="75" t="s">
        <v>42</v>
      </c>
      <c r="AU25" s="81" t="s">
        <v>36</v>
      </c>
      <c r="AV25" s="82" t="s">
        <v>36</v>
      </c>
      <c r="AW25" s="80" t="s">
        <v>36</v>
      </c>
      <c r="AX25" s="4"/>
      <c r="AY25" s="50"/>
    </row>
    <row r="26" spans="1:51" s="19" customFormat="1" x14ac:dyDescent="0.25">
      <c r="A26" s="27" t="s">
        <v>35</v>
      </c>
      <c r="B26" s="45"/>
      <c r="C26" s="46"/>
      <c r="D26" s="45"/>
      <c r="E26" s="68"/>
      <c r="F26" s="45"/>
      <c r="G26" s="68"/>
      <c r="H26" s="45"/>
      <c r="I26" s="68"/>
      <c r="J26" s="45"/>
      <c r="K26" s="68"/>
      <c r="L26" s="45"/>
      <c r="M26" s="68"/>
      <c r="N26" s="47"/>
      <c r="O26" s="46"/>
      <c r="P26" s="47"/>
      <c r="Q26" s="32"/>
      <c r="R26" s="47"/>
      <c r="S26" s="32"/>
      <c r="T26" s="47"/>
      <c r="U26" s="32"/>
      <c r="V26" s="47"/>
      <c r="W26" s="48"/>
      <c r="X26" s="47"/>
      <c r="Y26" s="32"/>
      <c r="Z26" s="83"/>
      <c r="AA26" s="79"/>
      <c r="AB26" s="83"/>
      <c r="AC26" s="80"/>
      <c r="AD26" s="83"/>
      <c r="AE26" s="80"/>
      <c r="AF26" s="83"/>
      <c r="AG26" s="80"/>
      <c r="AH26" s="83"/>
      <c r="AI26" s="81"/>
      <c r="AJ26" s="82"/>
      <c r="AK26" s="80"/>
      <c r="AL26" s="83"/>
      <c r="AM26" s="79"/>
      <c r="AN26" s="83"/>
      <c r="AO26" s="80"/>
      <c r="AP26" s="83"/>
      <c r="AQ26" s="80"/>
      <c r="AR26" s="83"/>
      <c r="AS26" s="80"/>
      <c r="AT26" s="83"/>
      <c r="AU26" s="81"/>
      <c r="AV26" s="82"/>
      <c r="AW26" s="80"/>
      <c r="AX26" s="4"/>
      <c r="AY26" s="50"/>
    </row>
    <row r="27" spans="1:51" s="19" customFormat="1" x14ac:dyDescent="0.25">
      <c r="B27" s="50"/>
      <c r="C27" s="51"/>
      <c r="D27" s="50"/>
      <c r="E27" s="51"/>
      <c r="F27" s="50"/>
      <c r="G27" s="51"/>
      <c r="H27" s="50"/>
      <c r="I27" s="51"/>
      <c r="J27" s="50"/>
      <c r="K27" s="51"/>
      <c r="L27" s="50"/>
      <c r="M27" s="4"/>
      <c r="N27" s="52"/>
      <c r="O27" s="53"/>
      <c r="P27" s="54"/>
      <c r="Q27" s="52"/>
      <c r="R27" s="54"/>
      <c r="S27" s="52"/>
      <c r="T27" s="54"/>
      <c r="U27" s="52"/>
      <c r="V27" s="54"/>
      <c r="W27" s="52"/>
      <c r="X27" s="55"/>
      <c r="Y27" s="55"/>
      <c r="AX27" s="4"/>
      <c r="AY27" s="4"/>
    </row>
    <row r="28" spans="1:51" s="21" customFormat="1" x14ac:dyDescent="0.25">
      <c r="A28" s="108" t="s">
        <v>16</v>
      </c>
      <c r="B28" s="108"/>
      <c r="C28" s="108"/>
      <c r="D28" s="108"/>
      <c r="E28" s="108"/>
      <c r="F28" s="108"/>
      <c r="G28" s="108"/>
      <c r="H28" s="61"/>
      <c r="I28" s="70"/>
      <c r="J28" s="61"/>
      <c r="K28" s="70"/>
      <c r="L28" s="61"/>
      <c r="M28" s="70"/>
      <c r="N28" s="20"/>
      <c r="O28" s="65"/>
      <c r="P28" s="60"/>
      <c r="Q28" s="62"/>
      <c r="R28" s="60"/>
      <c r="S28" s="62"/>
      <c r="T28" s="60"/>
      <c r="U28" s="62"/>
      <c r="V28" s="60"/>
      <c r="W28" s="62"/>
      <c r="X28" s="66"/>
      <c r="Y28" s="66"/>
      <c r="AX28" s="64"/>
      <c r="AY28" s="64"/>
    </row>
    <row r="29" spans="1:51" ht="18.75" x14ac:dyDescent="0.25">
      <c r="A29" s="36" t="s">
        <v>49</v>
      </c>
    </row>
    <row r="30" spans="1:51" s="36" customFormat="1" x14ac:dyDescent="0.25">
      <c r="B30" s="16"/>
      <c r="D30" s="63"/>
      <c r="E30" s="42"/>
      <c r="F30" s="63"/>
      <c r="G30" s="42"/>
      <c r="H30" s="63"/>
      <c r="I30" s="42"/>
      <c r="J30" s="63"/>
      <c r="K30" s="42"/>
      <c r="L30" s="63"/>
      <c r="M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AX30" s="42"/>
      <c r="AY30" s="42"/>
    </row>
    <row r="31" spans="1:51" s="36" customFormat="1" x14ac:dyDescent="0.25">
      <c r="B31" s="16"/>
      <c r="D31" s="63"/>
      <c r="E31" s="42"/>
      <c r="F31" s="63"/>
      <c r="G31" s="42"/>
      <c r="H31" s="63"/>
      <c r="I31" s="42"/>
      <c r="J31" s="63"/>
      <c r="K31" s="42"/>
      <c r="L31" s="63"/>
      <c r="M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AX31" s="42"/>
      <c r="AY31" s="42"/>
    </row>
    <row r="32" spans="1:51" x14ac:dyDescent="0.25">
      <c r="A32" s="42" t="s">
        <v>40</v>
      </c>
    </row>
  </sheetData>
  <mergeCells count="36">
    <mergeCell ref="AL3:AW3"/>
    <mergeCell ref="AL4:AM5"/>
    <mergeCell ref="AN4:AW4"/>
    <mergeCell ref="AN5:AO5"/>
    <mergeCell ref="AP5:AQ5"/>
    <mergeCell ref="AR5:AS5"/>
    <mergeCell ref="AT5:AU5"/>
    <mergeCell ref="AV5:AW5"/>
    <mergeCell ref="A28:G28"/>
    <mergeCell ref="A1:B1"/>
    <mergeCell ref="A2:M2"/>
    <mergeCell ref="B4:C5"/>
    <mergeCell ref="D4:M4"/>
    <mergeCell ref="D5:E5"/>
    <mergeCell ref="F5:G5"/>
    <mergeCell ref="H5:I5"/>
    <mergeCell ref="J5:K5"/>
    <mergeCell ref="L5:M5"/>
    <mergeCell ref="B3:M3"/>
    <mergeCell ref="N3:Y3"/>
    <mergeCell ref="A3:A5"/>
    <mergeCell ref="N4:O5"/>
    <mergeCell ref="P4:Y4"/>
    <mergeCell ref="P5:Q5"/>
    <mergeCell ref="R5:S5"/>
    <mergeCell ref="T5:U5"/>
    <mergeCell ref="V5:W5"/>
    <mergeCell ref="X5:Y5"/>
    <mergeCell ref="Z3:AK3"/>
    <mergeCell ref="Z4:AA5"/>
    <mergeCell ref="AB4:AK4"/>
    <mergeCell ref="AB5:AC5"/>
    <mergeCell ref="AD5:AE5"/>
    <mergeCell ref="AF5:AG5"/>
    <mergeCell ref="AH5:AI5"/>
    <mergeCell ref="AJ5:AK5"/>
  </mergeCells>
  <hyperlinks>
    <hyperlink ref="A1" location="Содержание!B5" display="      К содержанию"/>
    <hyperlink ref="A1:B1" location="Содержание!A1" display="  К содержанию"/>
  </hyperlink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2"/>
  <sheetViews>
    <sheetView zoomScaleNormal="100" workbookViewId="0">
      <pane ySplit="7" topLeftCell="A8" activePane="bottomLeft" state="frozen"/>
      <selection pane="bottomLeft" activeCell="AL25" sqref="AL25"/>
    </sheetView>
  </sheetViews>
  <sheetFormatPr defaultColWidth="9.140625" defaultRowHeight="15.75" x14ac:dyDescent="0.25"/>
  <cols>
    <col min="1" max="1" width="38.85546875" style="2" customWidth="1"/>
    <col min="2" max="2" width="12.7109375" style="16" customWidth="1"/>
    <col min="3" max="3" width="9" style="2" customWidth="1"/>
    <col min="4" max="4" width="12.7109375" style="16" customWidth="1"/>
    <col min="5" max="5" width="9.5703125" style="2" customWidth="1"/>
    <col min="6" max="6" width="12.7109375" style="16" customWidth="1"/>
    <col min="7" max="7" width="9.5703125" style="2" customWidth="1"/>
    <col min="8" max="8" width="11.42578125" style="16" customWidth="1"/>
    <col min="9" max="9" width="8.85546875" style="2" customWidth="1"/>
    <col min="10" max="10" width="11.42578125" style="16" customWidth="1"/>
    <col min="11" max="11" width="8.28515625" style="2" customWidth="1"/>
    <col min="12" max="12" width="11.42578125" style="16" customWidth="1"/>
    <col min="13" max="13" width="10.140625" style="2" customWidth="1"/>
    <col min="14" max="14" width="15.85546875" style="16" customWidth="1"/>
    <col min="15" max="15" width="11.28515625" style="2" customWidth="1"/>
    <col min="16" max="16" width="12.42578125" style="16" customWidth="1"/>
    <col min="17" max="17" width="11.28515625" style="2" customWidth="1"/>
    <col min="18" max="18" width="12.42578125" style="16" customWidth="1"/>
    <col min="19" max="19" width="11.28515625" style="2" customWidth="1"/>
    <col min="20" max="20" width="11.28515625" style="16" customWidth="1"/>
    <col min="21" max="21" width="11.28515625" style="2" customWidth="1"/>
    <col min="22" max="22" width="11.28515625" style="16" customWidth="1"/>
    <col min="23" max="23" width="11.28515625" style="2" customWidth="1"/>
    <col min="24" max="24" width="11.28515625" style="16" customWidth="1"/>
    <col min="25" max="25" width="11.28515625" style="2" customWidth="1"/>
    <col min="26" max="26" width="12.42578125" style="2" customWidth="1"/>
    <col min="27" max="27" width="9.140625" style="2" customWidth="1"/>
    <col min="28" max="28" width="11.7109375" style="2" customWidth="1"/>
    <col min="29" max="29" width="9.140625" style="2" customWidth="1"/>
    <col min="30" max="30" width="12.140625" style="2" customWidth="1"/>
    <col min="31" max="31" width="9.140625" style="2" customWidth="1"/>
    <col min="32" max="32" width="13.28515625" style="2" customWidth="1"/>
    <col min="33" max="33" width="9.140625" style="2" customWidth="1"/>
    <col min="34" max="34" width="11.85546875" style="2" customWidth="1"/>
    <col min="35" max="35" width="9.140625" style="2" customWidth="1"/>
    <col min="36" max="36" width="12.85546875" style="2" customWidth="1"/>
    <col min="37" max="37" width="9.140625" style="2" customWidth="1"/>
    <col min="38" max="38" width="14.7109375" style="2" customWidth="1"/>
    <col min="39" max="47" width="9.140625" style="2"/>
    <col min="48" max="48" width="11.85546875" style="2" customWidth="1"/>
    <col min="49" max="49" width="9.140625" style="2"/>
    <col min="50" max="50" width="13.140625" style="2" customWidth="1"/>
    <col min="51" max="16384" width="9.140625" style="2"/>
  </cols>
  <sheetData>
    <row r="1" spans="1:51" ht="33" customHeight="1" x14ac:dyDescent="0.25">
      <c r="A1" s="15" t="s">
        <v>4</v>
      </c>
    </row>
    <row r="2" spans="1:51" s="22" customFormat="1" ht="30" customHeight="1" x14ac:dyDescent="0.25">
      <c r="A2" s="115" t="s">
        <v>38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31"/>
      <c r="P2" s="31"/>
      <c r="R2" s="31"/>
      <c r="T2" s="31"/>
      <c r="V2" s="31"/>
      <c r="X2" s="31"/>
    </row>
    <row r="3" spans="1:51" s="22" customFormat="1" ht="30" customHeight="1" x14ac:dyDescent="0.25">
      <c r="A3" s="30"/>
      <c r="B3" s="116">
        <v>2020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8"/>
      <c r="N3" s="112">
        <v>2021</v>
      </c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4"/>
      <c r="Z3" s="112">
        <v>2022</v>
      </c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4"/>
      <c r="AL3" s="112" t="s">
        <v>48</v>
      </c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4"/>
    </row>
    <row r="4" spans="1:51" x14ac:dyDescent="0.25">
      <c r="A4" s="11"/>
      <c r="B4" s="97" t="s">
        <v>7</v>
      </c>
      <c r="C4" s="98"/>
      <c r="D4" s="101" t="s">
        <v>8</v>
      </c>
      <c r="E4" s="102"/>
      <c r="F4" s="102"/>
      <c r="G4" s="102"/>
      <c r="H4" s="102"/>
      <c r="I4" s="102"/>
      <c r="J4" s="102"/>
      <c r="K4" s="102"/>
      <c r="L4" s="102"/>
      <c r="M4" s="103"/>
      <c r="N4" s="97" t="s">
        <v>7</v>
      </c>
      <c r="O4" s="98"/>
      <c r="P4" s="101" t="s">
        <v>8</v>
      </c>
      <c r="Q4" s="102"/>
      <c r="R4" s="102"/>
      <c r="S4" s="102"/>
      <c r="T4" s="102"/>
      <c r="U4" s="102"/>
      <c r="V4" s="102"/>
      <c r="W4" s="102"/>
      <c r="X4" s="102"/>
      <c r="Y4" s="103"/>
      <c r="Z4" s="97" t="s">
        <v>7</v>
      </c>
      <c r="AA4" s="98"/>
      <c r="AB4" s="101" t="s">
        <v>8</v>
      </c>
      <c r="AC4" s="102"/>
      <c r="AD4" s="102"/>
      <c r="AE4" s="102"/>
      <c r="AF4" s="102"/>
      <c r="AG4" s="102"/>
      <c r="AH4" s="102"/>
      <c r="AI4" s="102"/>
      <c r="AJ4" s="102"/>
      <c r="AK4" s="103"/>
      <c r="AL4" s="97" t="s">
        <v>7</v>
      </c>
      <c r="AM4" s="98"/>
      <c r="AN4" s="101" t="s">
        <v>8</v>
      </c>
      <c r="AO4" s="102"/>
      <c r="AP4" s="102"/>
      <c r="AQ4" s="102"/>
      <c r="AR4" s="102"/>
      <c r="AS4" s="102"/>
      <c r="AT4" s="102"/>
      <c r="AU4" s="102"/>
      <c r="AV4" s="102"/>
      <c r="AW4" s="103"/>
    </row>
    <row r="5" spans="1:51" ht="28.5" customHeight="1" x14ac:dyDescent="0.25">
      <c r="A5" s="13"/>
      <c r="B5" s="99"/>
      <c r="C5" s="100"/>
      <c r="D5" s="104" t="s">
        <v>9</v>
      </c>
      <c r="E5" s="105"/>
      <c r="F5" s="104" t="s">
        <v>10</v>
      </c>
      <c r="G5" s="105"/>
      <c r="H5" s="104" t="s">
        <v>11</v>
      </c>
      <c r="I5" s="105"/>
      <c r="J5" s="104" t="s">
        <v>12</v>
      </c>
      <c r="K5" s="105"/>
      <c r="L5" s="104" t="s">
        <v>13</v>
      </c>
      <c r="M5" s="105"/>
      <c r="N5" s="99"/>
      <c r="O5" s="100"/>
      <c r="P5" s="104" t="s">
        <v>9</v>
      </c>
      <c r="Q5" s="105"/>
      <c r="R5" s="104" t="s">
        <v>10</v>
      </c>
      <c r="S5" s="105"/>
      <c r="T5" s="104" t="s">
        <v>11</v>
      </c>
      <c r="U5" s="105"/>
      <c r="V5" s="104" t="s">
        <v>12</v>
      </c>
      <c r="W5" s="105"/>
      <c r="X5" s="104" t="s">
        <v>13</v>
      </c>
      <c r="Y5" s="105"/>
      <c r="Z5" s="99"/>
      <c r="AA5" s="100"/>
      <c r="AB5" s="104" t="s">
        <v>9</v>
      </c>
      <c r="AC5" s="105"/>
      <c r="AD5" s="104" t="s">
        <v>10</v>
      </c>
      <c r="AE5" s="105"/>
      <c r="AF5" s="104" t="s">
        <v>11</v>
      </c>
      <c r="AG5" s="105"/>
      <c r="AH5" s="104" t="s">
        <v>12</v>
      </c>
      <c r="AI5" s="105"/>
      <c r="AJ5" s="104" t="s">
        <v>13</v>
      </c>
      <c r="AK5" s="105"/>
      <c r="AL5" s="99"/>
      <c r="AM5" s="100"/>
      <c r="AN5" s="104" t="s">
        <v>9</v>
      </c>
      <c r="AO5" s="105"/>
      <c r="AP5" s="104" t="s">
        <v>10</v>
      </c>
      <c r="AQ5" s="105"/>
      <c r="AR5" s="104" t="s">
        <v>11</v>
      </c>
      <c r="AS5" s="105"/>
      <c r="AT5" s="104" t="s">
        <v>12</v>
      </c>
      <c r="AU5" s="105"/>
      <c r="AV5" s="104" t="s">
        <v>13</v>
      </c>
      <c r="AW5" s="105"/>
    </row>
    <row r="6" spans="1:51" ht="31.5" x14ac:dyDescent="0.25">
      <c r="A6" s="14"/>
      <c r="B6" s="17" t="s">
        <v>14</v>
      </c>
      <c r="C6" s="18" t="s">
        <v>15</v>
      </c>
      <c r="D6" s="17" t="s">
        <v>14</v>
      </c>
      <c r="E6" s="18" t="s">
        <v>15</v>
      </c>
      <c r="F6" s="17" t="s">
        <v>14</v>
      </c>
      <c r="G6" s="18" t="s">
        <v>15</v>
      </c>
      <c r="H6" s="17" t="s">
        <v>14</v>
      </c>
      <c r="I6" s="18" t="s">
        <v>15</v>
      </c>
      <c r="J6" s="17" t="s">
        <v>14</v>
      </c>
      <c r="K6" s="18" t="s">
        <v>15</v>
      </c>
      <c r="L6" s="17" t="s">
        <v>14</v>
      </c>
      <c r="M6" s="18" t="s">
        <v>15</v>
      </c>
      <c r="N6" s="17" t="s">
        <v>14</v>
      </c>
      <c r="O6" s="18" t="s">
        <v>15</v>
      </c>
      <c r="P6" s="17" t="s">
        <v>14</v>
      </c>
      <c r="Q6" s="18" t="s">
        <v>15</v>
      </c>
      <c r="R6" s="17" t="s">
        <v>14</v>
      </c>
      <c r="S6" s="18" t="s">
        <v>15</v>
      </c>
      <c r="T6" s="17" t="s">
        <v>14</v>
      </c>
      <c r="U6" s="18" t="s">
        <v>15</v>
      </c>
      <c r="V6" s="17" t="s">
        <v>14</v>
      </c>
      <c r="W6" s="18" t="s">
        <v>15</v>
      </c>
      <c r="X6" s="17" t="s">
        <v>14</v>
      </c>
      <c r="Y6" s="18" t="s">
        <v>15</v>
      </c>
      <c r="Z6" s="17" t="s">
        <v>14</v>
      </c>
      <c r="AA6" s="18" t="s">
        <v>15</v>
      </c>
      <c r="AB6" s="17" t="s">
        <v>14</v>
      </c>
      <c r="AC6" s="18" t="s">
        <v>15</v>
      </c>
      <c r="AD6" s="17" t="s">
        <v>14</v>
      </c>
      <c r="AE6" s="18" t="s">
        <v>15</v>
      </c>
      <c r="AF6" s="17" t="s">
        <v>14</v>
      </c>
      <c r="AG6" s="18" t="s">
        <v>15</v>
      </c>
      <c r="AH6" s="17" t="s">
        <v>14</v>
      </c>
      <c r="AI6" s="18" t="s">
        <v>15</v>
      </c>
      <c r="AJ6" s="17" t="s">
        <v>14</v>
      </c>
      <c r="AK6" s="18" t="s">
        <v>15</v>
      </c>
      <c r="AL6" s="17" t="s">
        <v>14</v>
      </c>
      <c r="AM6" s="18" t="s">
        <v>15</v>
      </c>
      <c r="AN6" s="17" t="s">
        <v>14</v>
      </c>
      <c r="AO6" s="18" t="s">
        <v>15</v>
      </c>
      <c r="AP6" s="17" t="s">
        <v>14</v>
      </c>
      <c r="AQ6" s="18" t="s">
        <v>15</v>
      </c>
      <c r="AR6" s="17" t="s">
        <v>14</v>
      </c>
      <c r="AS6" s="18" t="s">
        <v>15</v>
      </c>
      <c r="AT6" s="17" t="s">
        <v>14</v>
      </c>
      <c r="AU6" s="18" t="s">
        <v>15</v>
      </c>
      <c r="AV6" s="17" t="s">
        <v>14</v>
      </c>
      <c r="AW6" s="18" t="s">
        <v>15</v>
      </c>
    </row>
    <row r="7" spans="1:51" s="3" customFormat="1" x14ac:dyDescent="0.25">
      <c r="A7" s="26" t="s">
        <v>1</v>
      </c>
      <c r="B7" s="44">
        <v>287911</v>
      </c>
      <c r="C7" s="28">
        <v>100</v>
      </c>
      <c r="D7" s="44">
        <v>40217</v>
      </c>
      <c r="E7" s="56">
        <v>14</v>
      </c>
      <c r="F7" s="44">
        <v>5855</v>
      </c>
      <c r="G7" s="56">
        <v>2</v>
      </c>
      <c r="H7" s="44">
        <v>61702</v>
      </c>
      <c r="I7" s="56">
        <v>21.4</v>
      </c>
      <c r="J7" s="44">
        <v>27747</v>
      </c>
      <c r="K7" s="56">
        <v>9.6</v>
      </c>
      <c r="L7" s="44">
        <v>152390</v>
      </c>
      <c r="M7" s="56">
        <v>53</v>
      </c>
      <c r="N7" s="44">
        <v>300164</v>
      </c>
      <c r="O7" s="74">
        <v>100</v>
      </c>
      <c r="P7" s="44">
        <v>41482.224999999999</v>
      </c>
      <c r="Q7" s="56">
        <v>13.8</v>
      </c>
      <c r="R7" s="29">
        <v>7063.2920000000004</v>
      </c>
      <c r="S7" s="56">
        <v>2.4</v>
      </c>
      <c r="T7" s="29">
        <v>74071.494000000006</v>
      </c>
      <c r="U7" s="56">
        <v>24.7</v>
      </c>
      <c r="V7" s="29">
        <v>16931.945</v>
      </c>
      <c r="W7" s="56">
        <v>5.6</v>
      </c>
      <c r="X7" s="29">
        <v>160614.663</v>
      </c>
      <c r="Y7" s="56">
        <v>53.5</v>
      </c>
      <c r="Z7" s="71">
        <v>302592</v>
      </c>
      <c r="AA7" s="72">
        <v>100</v>
      </c>
      <c r="AB7" s="71">
        <v>46661</v>
      </c>
      <c r="AC7" s="73">
        <v>15.4</v>
      </c>
      <c r="AD7" s="71">
        <v>7824</v>
      </c>
      <c r="AE7" s="73">
        <v>2.6</v>
      </c>
      <c r="AF7" s="71">
        <v>61036</v>
      </c>
      <c r="AG7" s="73">
        <v>20.2</v>
      </c>
      <c r="AH7" s="71">
        <v>30760</v>
      </c>
      <c r="AI7" s="73">
        <v>10.199999999999999</v>
      </c>
      <c r="AJ7" s="71">
        <v>156311</v>
      </c>
      <c r="AK7" s="73">
        <v>51.6</v>
      </c>
      <c r="AL7" s="71">
        <v>147987</v>
      </c>
      <c r="AM7" s="72">
        <v>100</v>
      </c>
      <c r="AN7" s="71">
        <v>44968</v>
      </c>
      <c r="AO7" s="73">
        <v>30.388999999999999</v>
      </c>
      <c r="AP7" s="71">
        <v>19202</v>
      </c>
      <c r="AQ7" s="73">
        <v>12.975</v>
      </c>
      <c r="AR7" s="71">
        <v>50774</v>
      </c>
      <c r="AS7" s="92">
        <v>34.31</v>
      </c>
      <c r="AT7" s="71">
        <v>29086</v>
      </c>
      <c r="AU7" s="73">
        <v>19.654</v>
      </c>
      <c r="AV7" s="71">
        <v>3957</v>
      </c>
      <c r="AW7" s="73">
        <v>2.673</v>
      </c>
      <c r="AY7" s="89"/>
    </row>
    <row r="8" spans="1:51" s="3" customFormat="1" ht="31.5" x14ac:dyDescent="0.25">
      <c r="A8" s="39" t="s">
        <v>17</v>
      </c>
      <c r="B8" s="45">
        <v>83</v>
      </c>
      <c r="C8" s="46">
        <v>100</v>
      </c>
      <c r="D8" s="45">
        <v>4</v>
      </c>
      <c r="E8" s="48">
        <v>4.8</v>
      </c>
      <c r="F8" s="45">
        <v>17</v>
      </c>
      <c r="G8" s="48">
        <v>20.5</v>
      </c>
      <c r="H8" s="45">
        <v>21</v>
      </c>
      <c r="I8" s="48">
        <v>25.3</v>
      </c>
      <c r="J8" s="45">
        <v>41</v>
      </c>
      <c r="K8" s="48">
        <v>49.4</v>
      </c>
      <c r="L8" s="45">
        <v>0</v>
      </c>
      <c r="M8" s="48">
        <v>0</v>
      </c>
      <c r="N8" s="45">
        <v>94</v>
      </c>
      <c r="O8" s="86">
        <v>100</v>
      </c>
      <c r="P8" s="45" t="s">
        <v>36</v>
      </c>
      <c r="Q8" s="48" t="s">
        <v>36</v>
      </c>
      <c r="R8" s="45" t="s">
        <v>36</v>
      </c>
      <c r="S8" s="48" t="s">
        <v>36</v>
      </c>
      <c r="T8" s="45">
        <v>26</v>
      </c>
      <c r="U8" s="48">
        <v>27.7</v>
      </c>
      <c r="V8" s="45" t="s">
        <v>36</v>
      </c>
      <c r="W8" s="48" t="s">
        <v>36</v>
      </c>
      <c r="X8" s="45" t="s">
        <v>36</v>
      </c>
      <c r="Y8" s="48" t="s">
        <v>36</v>
      </c>
      <c r="Z8" s="84">
        <v>245</v>
      </c>
      <c r="AA8" s="85">
        <v>100</v>
      </c>
      <c r="AB8" s="84" t="s">
        <v>42</v>
      </c>
      <c r="AC8" s="81" t="s">
        <v>36</v>
      </c>
      <c r="AD8" s="84" t="s">
        <v>42</v>
      </c>
      <c r="AE8" s="81" t="s">
        <v>36</v>
      </c>
      <c r="AF8" s="84" t="s">
        <v>42</v>
      </c>
      <c r="AG8" s="81" t="s">
        <v>36</v>
      </c>
      <c r="AH8" s="84" t="s">
        <v>42</v>
      </c>
      <c r="AI8" s="81" t="s">
        <v>36</v>
      </c>
      <c r="AJ8" s="82" t="s">
        <v>36</v>
      </c>
      <c r="AK8" s="81" t="s">
        <v>36</v>
      </c>
      <c r="AL8" s="84" t="s">
        <v>36</v>
      </c>
      <c r="AM8" s="85" t="s">
        <v>36</v>
      </c>
      <c r="AN8" s="84" t="s">
        <v>42</v>
      </c>
      <c r="AO8" s="81" t="s">
        <v>36</v>
      </c>
      <c r="AP8" s="84" t="s">
        <v>42</v>
      </c>
      <c r="AQ8" s="81" t="s">
        <v>36</v>
      </c>
      <c r="AR8" s="84" t="s">
        <v>42</v>
      </c>
      <c r="AS8" s="81" t="s">
        <v>36</v>
      </c>
      <c r="AT8" s="84" t="s">
        <v>42</v>
      </c>
      <c r="AU8" s="81" t="s">
        <v>36</v>
      </c>
      <c r="AV8" s="82" t="s">
        <v>36</v>
      </c>
      <c r="AW8" s="81" t="s">
        <v>36</v>
      </c>
    </row>
    <row r="9" spans="1:51" s="3" customFormat="1" x14ac:dyDescent="0.25">
      <c r="A9" s="27" t="s">
        <v>18</v>
      </c>
      <c r="B9" s="45"/>
      <c r="C9" s="46"/>
      <c r="D9" s="45"/>
      <c r="E9" s="48"/>
      <c r="F9" s="45"/>
      <c r="G9" s="48"/>
      <c r="H9" s="45"/>
      <c r="I9" s="48"/>
      <c r="J9" s="45"/>
      <c r="K9" s="48"/>
      <c r="L9" s="45"/>
      <c r="M9" s="48"/>
      <c r="N9" s="45"/>
      <c r="O9" s="86"/>
      <c r="P9" s="45"/>
      <c r="Q9" s="48"/>
      <c r="R9" s="45"/>
      <c r="S9" s="48"/>
      <c r="T9" s="45"/>
      <c r="U9" s="48"/>
      <c r="V9" s="45"/>
      <c r="W9" s="48"/>
      <c r="X9" s="45"/>
      <c r="Y9" s="48"/>
      <c r="Z9" s="84"/>
      <c r="AA9" s="85"/>
      <c r="AB9" s="84"/>
      <c r="AC9" s="81"/>
      <c r="AD9" s="84"/>
      <c r="AE9" s="81"/>
      <c r="AF9" s="84"/>
      <c r="AG9" s="81"/>
      <c r="AH9" s="84"/>
      <c r="AI9" s="81"/>
      <c r="AJ9" s="82"/>
      <c r="AK9" s="81"/>
      <c r="AL9" s="84"/>
      <c r="AM9" s="85"/>
      <c r="AN9" s="84"/>
      <c r="AO9" s="81"/>
      <c r="AP9" s="84"/>
      <c r="AQ9" s="81"/>
      <c r="AR9" s="84"/>
      <c r="AS9" s="81"/>
      <c r="AT9" s="84"/>
      <c r="AU9" s="81"/>
      <c r="AV9" s="82"/>
      <c r="AW9" s="81"/>
    </row>
    <row r="10" spans="1:51" s="3" customFormat="1" x14ac:dyDescent="0.25">
      <c r="A10" s="39" t="s">
        <v>19</v>
      </c>
      <c r="B10" s="45" t="s">
        <v>36</v>
      </c>
      <c r="C10" s="46" t="s">
        <v>36</v>
      </c>
      <c r="D10" s="45"/>
      <c r="E10" s="48"/>
      <c r="F10" s="45"/>
      <c r="G10" s="48"/>
      <c r="H10" s="45" t="s">
        <v>36</v>
      </c>
      <c r="I10" s="48" t="s">
        <v>36</v>
      </c>
      <c r="J10" s="45"/>
      <c r="K10" s="48"/>
      <c r="L10" s="45"/>
      <c r="M10" s="48"/>
      <c r="N10" s="45" t="s">
        <v>36</v>
      </c>
      <c r="O10" s="86" t="s">
        <v>36</v>
      </c>
      <c r="P10" s="45"/>
      <c r="Q10" s="48"/>
      <c r="R10" s="45"/>
      <c r="S10" s="48"/>
      <c r="T10" s="45" t="s">
        <v>36</v>
      </c>
      <c r="U10" s="48" t="s">
        <v>36</v>
      </c>
      <c r="V10" s="45"/>
      <c r="W10" s="48"/>
      <c r="X10" s="45"/>
      <c r="Y10" s="48"/>
      <c r="Z10" s="84"/>
      <c r="AA10" s="85"/>
      <c r="AB10" s="84"/>
      <c r="AC10" s="81"/>
      <c r="AD10" s="84"/>
      <c r="AE10" s="81"/>
      <c r="AF10" s="84"/>
      <c r="AG10" s="81"/>
      <c r="AH10" s="84"/>
      <c r="AI10" s="81"/>
      <c r="AJ10" s="82"/>
      <c r="AK10" s="81"/>
      <c r="AL10" s="84"/>
      <c r="AM10" s="85"/>
      <c r="AN10" s="84"/>
      <c r="AO10" s="81"/>
      <c r="AP10" s="84"/>
      <c r="AQ10" s="81"/>
      <c r="AR10" s="84"/>
      <c r="AS10" s="81"/>
      <c r="AT10" s="84"/>
      <c r="AU10" s="81"/>
      <c r="AV10" s="82"/>
      <c r="AW10" s="81"/>
    </row>
    <row r="11" spans="1:51" s="3" customFormat="1" ht="47.25" x14ac:dyDescent="0.25">
      <c r="A11" s="39" t="s">
        <v>20</v>
      </c>
      <c r="B11" s="45" t="s">
        <v>36</v>
      </c>
      <c r="C11" s="46" t="s">
        <v>36</v>
      </c>
      <c r="D11" s="45" t="s">
        <v>36</v>
      </c>
      <c r="E11" s="48" t="s">
        <v>36</v>
      </c>
      <c r="F11" s="45" t="s">
        <v>36</v>
      </c>
      <c r="G11" s="48" t="s">
        <v>36</v>
      </c>
      <c r="H11" s="45" t="s">
        <v>36</v>
      </c>
      <c r="I11" s="48" t="s">
        <v>36</v>
      </c>
      <c r="J11" s="45" t="s">
        <v>36</v>
      </c>
      <c r="K11" s="48" t="s">
        <v>36</v>
      </c>
      <c r="L11" s="45"/>
      <c r="M11" s="48"/>
      <c r="N11" s="45" t="s">
        <v>36</v>
      </c>
      <c r="O11" s="86" t="s">
        <v>36</v>
      </c>
      <c r="P11" s="45" t="s">
        <v>36</v>
      </c>
      <c r="Q11" s="48" t="s">
        <v>36</v>
      </c>
      <c r="R11" s="45" t="s">
        <v>36</v>
      </c>
      <c r="S11" s="48" t="s">
        <v>36</v>
      </c>
      <c r="T11" s="45" t="s">
        <v>36</v>
      </c>
      <c r="U11" s="48" t="s">
        <v>36</v>
      </c>
      <c r="V11" s="45" t="s">
        <v>36</v>
      </c>
      <c r="W11" s="48" t="s">
        <v>36</v>
      </c>
      <c r="X11" s="45" t="s">
        <v>36</v>
      </c>
      <c r="Y11" s="48" t="s">
        <v>36</v>
      </c>
      <c r="Z11" s="84" t="s">
        <v>42</v>
      </c>
      <c r="AA11" s="85" t="s">
        <v>36</v>
      </c>
      <c r="AB11" s="84" t="s">
        <v>42</v>
      </c>
      <c r="AC11" s="81" t="s">
        <v>36</v>
      </c>
      <c r="AD11" s="84" t="s">
        <v>42</v>
      </c>
      <c r="AE11" s="81" t="s">
        <v>36</v>
      </c>
      <c r="AF11" s="84" t="s">
        <v>42</v>
      </c>
      <c r="AG11" s="81" t="s">
        <v>36</v>
      </c>
      <c r="AH11" s="84" t="s">
        <v>42</v>
      </c>
      <c r="AI11" s="81" t="s">
        <v>36</v>
      </c>
      <c r="AJ11" s="82" t="s">
        <v>36</v>
      </c>
      <c r="AK11" s="81" t="s">
        <v>36</v>
      </c>
      <c r="AL11" s="84" t="s">
        <v>42</v>
      </c>
      <c r="AM11" s="85" t="s">
        <v>36</v>
      </c>
      <c r="AN11" s="84" t="s">
        <v>42</v>
      </c>
      <c r="AO11" s="81" t="s">
        <v>36</v>
      </c>
      <c r="AP11" s="84" t="s">
        <v>42</v>
      </c>
      <c r="AQ11" s="81" t="s">
        <v>36</v>
      </c>
      <c r="AR11" s="84" t="s">
        <v>42</v>
      </c>
      <c r="AS11" s="81" t="s">
        <v>36</v>
      </c>
      <c r="AT11" s="84" t="s">
        <v>42</v>
      </c>
      <c r="AU11" s="81" t="s">
        <v>36</v>
      </c>
      <c r="AV11" s="82" t="s">
        <v>36</v>
      </c>
      <c r="AW11" s="81" t="s">
        <v>36</v>
      </c>
    </row>
    <row r="12" spans="1:51" s="3" customFormat="1" ht="63" x14ac:dyDescent="0.25">
      <c r="A12" s="27" t="s">
        <v>21</v>
      </c>
      <c r="B12" s="45"/>
      <c r="C12" s="46"/>
      <c r="D12" s="45"/>
      <c r="E12" s="48"/>
      <c r="F12" s="45"/>
      <c r="G12" s="48"/>
      <c r="H12" s="45"/>
      <c r="I12" s="48"/>
      <c r="J12" s="45"/>
      <c r="K12" s="48"/>
      <c r="L12" s="45"/>
      <c r="M12" s="48"/>
      <c r="N12" s="45"/>
      <c r="O12" s="86"/>
      <c r="P12" s="45"/>
      <c r="Q12" s="48"/>
      <c r="R12" s="45"/>
      <c r="S12" s="48"/>
      <c r="T12" s="45"/>
      <c r="U12" s="48"/>
      <c r="V12" s="45"/>
      <c r="W12" s="48"/>
      <c r="X12" s="45"/>
      <c r="Y12" s="48"/>
      <c r="Z12" s="84"/>
      <c r="AA12" s="85"/>
      <c r="AB12" s="84"/>
      <c r="AC12" s="81"/>
      <c r="AD12" s="84"/>
      <c r="AE12" s="81"/>
      <c r="AF12" s="84"/>
      <c r="AG12" s="81"/>
      <c r="AH12" s="84"/>
      <c r="AI12" s="81"/>
      <c r="AJ12" s="82"/>
      <c r="AK12" s="81"/>
      <c r="AL12" s="84"/>
      <c r="AM12" s="85"/>
      <c r="AN12" s="84"/>
      <c r="AO12" s="81"/>
      <c r="AP12" s="84"/>
      <c r="AQ12" s="81"/>
      <c r="AR12" s="84"/>
      <c r="AS12" s="81"/>
      <c r="AT12" s="84"/>
      <c r="AU12" s="81"/>
      <c r="AV12" s="82"/>
      <c r="AW12" s="81"/>
    </row>
    <row r="13" spans="1:51" s="3" customFormat="1" x14ac:dyDescent="0.25">
      <c r="A13" s="39" t="s">
        <v>22</v>
      </c>
      <c r="B13" s="45" t="s">
        <v>36</v>
      </c>
      <c r="C13" s="46" t="s">
        <v>36</v>
      </c>
      <c r="D13" s="45" t="s">
        <v>36</v>
      </c>
      <c r="E13" s="48" t="s">
        <v>36</v>
      </c>
      <c r="F13" s="45" t="s">
        <v>36</v>
      </c>
      <c r="G13" s="48" t="s">
        <v>36</v>
      </c>
      <c r="H13" s="45" t="s">
        <v>36</v>
      </c>
      <c r="I13" s="48" t="s">
        <v>36</v>
      </c>
      <c r="J13" s="45" t="s">
        <v>36</v>
      </c>
      <c r="K13" s="48" t="s">
        <v>36</v>
      </c>
      <c r="L13" s="45"/>
      <c r="M13" s="48"/>
      <c r="N13" s="45" t="s">
        <v>36</v>
      </c>
      <c r="O13" s="86" t="s">
        <v>36</v>
      </c>
      <c r="P13" s="45" t="s">
        <v>36</v>
      </c>
      <c r="Q13" s="48" t="s">
        <v>36</v>
      </c>
      <c r="R13" s="45"/>
      <c r="S13" s="48"/>
      <c r="T13" s="45" t="s">
        <v>36</v>
      </c>
      <c r="U13" s="48" t="s">
        <v>36</v>
      </c>
      <c r="V13" s="45" t="s">
        <v>36</v>
      </c>
      <c r="W13" s="48" t="s">
        <v>36</v>
      </c>
      <c r="X13" s="45" t="s">
        <v>36</v>
      </c>
      <c r="Y13" s="48" t="s">
        <v>36</v>
      </c>
      <c r="Z13" s="84" t="s">
        <v>42</v>
      </c>
      <c r="AA13" s="85" t="s">
        <v>36</v>
      </c>
      <c r="AB13" s="84" t="s">
        <v>42</v>
      </c>
      <c r="AC13" s="81" t="s">
        <v>36</v>
      </c>
      <c r="AD13" s="84" t="s">
        <v>42</v>
      </c>
      <c r="AE13" s="81" t="s">
        <v>36</v>
      </c>
      <c r="AF13" s="84" t="s">
        <v>42</v>
      </c>
      <c r="AG13" s="81" t="s">
        <v>36</v>
      </c>
      <c r="AH13" s="84" t="s">
        <v>42</v>
      </c>
      <c r="AI13" s="81" t="s">
        <v>36</v>
      </c>
      <c r="AJ13" s="82" t="s">
        <v>36</v>
      </c>
      <c r="AK13" s="81" t="s">
        <v>36</v>
      </c>
      <c r="AL13" s="84" t="s">
        <v>42</v>
      </c>
      <c r="AM13" s="85" t="s">
        <v>36</v>
      </c>
      <c r="AN13" s="84" t="s">
        <v>42</v>
      </c>
      <c r="AO13" s="81" t="s">
        <v>36</v>
      </c>
      <c r="AP13" s="84" t="s">
        <v>42</v>
      </c>
      <c r="AQ13" s="81" t="s">
        <v>36</v>
      </c>
      <c r="AR13" s="84" t="s">
        <v>42</v>
      </c>
      <c r="AS13" s="81" t="s">
        <v>36</v>
      </c>
      <c r="AT13" s="84" t="s">
        <v>42</v>
      </c>
      <c r="AU13" s="81" t="s">
        <v>36</v>
      </c>
      <c r="AV13" s="82"/>
      <c r="AW13" s="81"/>
    </row>
    <row r="14" spans="1:51" s="3" customFormat="1" ht="47.25" x14ac:dyDescent="0.25">
      <c r="A14" s="27" t="s">
        <v>23</v>
      </c>
      <c r="B14" s="45"/>
      <c r="C14" s="46"/>
      <c r="D14" s="45"/>
      <c r="E14" s="48"/>
      <c r="F14" s="45"/>
      <c r="G14" s="48"/>
      <c r="H14" s="45"/>
      <c r="I14" s="48"/>
      <c r="J14" s="45"/>
      <c r="K14" s="48"/>
      <c r="L14" s="45"/>
      <c r="M14" s="48"/>
      <c r="N14" s="45"/>
      <c r="O14" s="86"/>
      <c r="P14" s="45"/>
      <c r="Q14" s="48"/>
      <c r="R14" s="45"/>
      <c r="S14" s="48"/>
      <c r="T14" s="45"/>
      <c r="U14" s="48"/>
      <c r="V14" s="45"/>
      <c r="W14" s="48"/>
      <c r="X14" s="45"/>
      <c r="Y14" s="48"/>
      <c r="Z14" s="84"/>
      <c r="AA14" s="85"/>
      <c r="AB14" s="84"/>
      <c r="AC14" s="81"/>
      <c r="AD14" s="84"/>
      <c r="AE14" s="81"/>
      <c r="AF14" s="84"/>
      <c r="AG14" s="81"/>
      <c r="AH14" s="84"/>
      <c r="AI14" s="81"/>
      <c r="AJ14" s="82"/>
      <c r="AK14" s="81"/>
      <c r="AL14" s="84"/>
      <c r="AM14" s="85"/>
      <c r="AN14" s="84"/>
      <c r="AO14" s="81"/>
      <c r="AP14" s="84"/>
      <c r="AQ14" s="81"/>
      <c r="AR14" s="84"/>
      <c r="AS14" s="81"/>
      <c r="AT14" s="84"/>
      <c r="AU14" s="81"/>
      <c r="AV14" s="82"/>
      <c r="AW14" s="81"/>
    </row>
    <row r="15" spans="1:51" s="3" customFormat="1" x14ac:dyDescent="0.25">
      <c r="A15" s="27" t="s">
        <v>24</v>
      </c>
      <c r="B15" s="45">
        <v>85</v>
      </c>
      <c r="C15" s="46">
        <v>100</v>
      </c>
      <c r="D15" s="45"/>
      <c r="E15" s="48"/>
      <c r="F15" s="45">
        <v>0</v>
      </c>
      <c r="G15" s="48">
        <v>0</v>
      </c>
      <c r="H15" s="45">
        <v>23</v>
      </c>
      <c r="I15" s="48">
        <v>27.1</v>
      </c>
      <c r="J15" s="45">
        <v>22</v>
      </c>
      <c r="K15" s="48">
        <v>25.9</v>
      </c>
      <c r="L15" s="45">
        <v>40</v>
      </c>
      <c r="M15" s="48">
        <v>47</v>
      </c>
      <c r="N15" s="45">
        <v>112</v>
      </c>
      <c r="O15" s="86">
        <v>100</v>
      </c>
      <c r="P15" s="45"/>
      <c r="Q15" s="48"/>
      <c r="R15" s="45" t="s">
        <v>36</v>
      </c>
      <c r="S15" s="48" t="s">
        <v>36</v>
      </c>
      <c r="T15" s="45">
        <v>53</v>
      </c>
      <c r="U15" s="48">
        <v>47.3</v>
      </c>
      <c r="V15" s="45">
        <v>21</v>
      </c>
      <c r="W15" s="48">
        <v>18.8</v>
      </c>
      <c r="X15" s="45" t="s">
        <v>36</v>
      </c>
      <c r="Y15" s="48" t="s">
        <v>36</v>
      </c>
      <c r="Z15" s="84">
        <v>61.526000000000003</v>
      </c>
      <c r="AA15" s="85">
        <v>100</v>
      </c>
      <c r="AB15" s="84" t="s">
        <v>43</v>
      </c>
      <c r="AC15" s="81"/>
      <c r="AD15" s="84" t="s">
        <v>42</v>
      </c>
      <c r="AE15" s="81" t="s">
        <v>36</v>
      </c>
      <c r="AF15" s="84">
        <v>31.282</v>
      </c>
      <c r="AG15" s="81">
        <f>AF15/Z15*100</f>
        <v>50.843545818028147</v>
      </c>
      <c r="AH15" s="84" t="s">
        <v>42</v>
      </c>
      <c r="AI15" s="81" t="s">
        <v>36</v>
      </c>
      <c r="AJ15" s="82" t="s">
        <v>36</v>
      </c>
      <c r="AK15" s="81" t="s">
        <v>36</v>
      </c>
      <c r="AL15" s="84">
        <v>300</v>
      </c>
      <c r="AM15" s="85">
        <v>100</v>
      </c>
      <c r="AN15" s="84" t="s">
        <v>43</v>
      </c>
      <c r="AO15" s="81"/>
      <c r="AP15" s="84" t="s">
        <v>42</v>
      </c>
      <c r="AQ15" s="81" t="s">
        <v>36</v>
      </c>
      <c r="AR15" s="84">
        <v>183</v>
      </c>
      <c r="AS15" s="81">
        <v>60.9</v>
      </c>
      <c r="AT15" s="84">
        <v>22</v>
      </c>
      <c r="AU15" s="94">
        <v>7.2</v>
      </c>
      <c r="AV15" s="82" t="s">
        <v>36</v>
      </c>
      <c r="AW15" s="81" t="s">
        <v>36</v>
      </c>
    </row>
    <row r="16" spans="1:51" s="3" customFormat="1" ht="31.5" x14ac:dyDescent="0.25">
      <c r="A16" s="27" t="s">
        <v>25</v>
      </c>
      <c r="B16" s="45"/>
      <c r="C16" s="46"/>
      <c r="D16" s="45"/>
      <c r="E16" s="48"/>
      <c r="F16" s="45"/>
      <c r="G16" s="48"/>
      <c r="H16" s="45"/>
      <c r="I16" s="48"/>
      <c r="J16" s="45"/>
      <c r="K16" s="48"/>
      <c r="L16" s="45"/>
      <c r="M16" s="48"/>
      <c r="N16" s="45"/>
      <c r="O16" s="86"/>
      <c r="P16" s="45"/>
      <c r="Q16" s="48"/>
      <c r="R16" s="45"/>
      <c r="S16" s="48"/>
      <c r="T16" s="45"/>
      <c r="U16" s="48"/>
      <c r="V16" s="45"/>
      <c r="W16" s="48"/>
      <c r="X16" s="45"/>
      <c r="Y16" s="48"/>
      <c r="Z16" s="84"/>
      <c r="AA16" s="85"/>
      <c r="AB16" s="84"/>
      <c r="AC16" s="81"/>
      <c r="AD16" s="84"/>
      <c r="AE16" s="81"/>
      <c r="AF16" s="84"/>
      <c r="AG16" s="81"/>
      <c r="AH16" s="84"/>
      <c r="AI16" s="81"/>
      <c r="AJ16" s="82"/>
      <c r="AK16" s="81"/>
      <c r="AL16" s="84"/>
      <c r="AM16" s="85"/>
      <c r="AN16" s="84"/>
      <c r="AO16" s="81"/>
      <c r="AP16" s="84"/>
      <c r="AQ16" s="81"/>
      <c r="AR16" s="84"/>
      <c r="AS16" s="81"/>
      <c r="AT16" s="84"/>
      <c r="AU16" s="81"/>
      <c r="AV16" s="82"/>
      <c r="AW16" s="81"/>
    </row>
    <row r="17" spans="1:49" s="3" customFormat="1" ht="31.5" x14ac:dyDescent="0.25">
      <c r="A17" s="27" t="s">
        <v>26</v>
      </c>
      <c r="B17" s="45">
        <v>898</v>
      </c>
      <c r="C17" s="46">
        <v>100</v>
      </c>
      <c r="D17" s="45">
        <v>208</v>
      </c>
      <c r="E17" s="48">
        <v>23.2</v>
      </c>
      <c r="F17" s="45">
        <v>1</v>
      </c>
      <c r="G17" s="48">
        <v>0.1</v>
      </c>
      <c r="H17" s="45">
        <v>626</v>
      </c>
      <c r="I17" s="48">
        <v>69.7</v>
      </c>
      <c r="J17" s="45">
        <v>11</v>
      </c>
      <c r="K17" s="48">
        <v>1.2</v>
      </c>
      <c r="L17" s="45">
        <v>52</v>
      </c>
      <c r="M17" s="48">
        <v>5.8</v>
      </c>
      <c r="N17" s="45">
        <v>903</v>
      </c>
      <c r="O17" s="86">
        <v>100</v>
      </c>
      <c r="P17" s="45">
        <v>213</v>
      </c>
      <c r="Q17" s="48">
        <v>23.6</v>
      </c>
      <c r="R17" s="45"/>
      <c r="S17" s="48"/>
      <c r="T17" s="45">
        <v>625</v>
      </c>
      <c r="U17" s="48">
        <v>69.2</v>
      </c>
      <c r="V17" s="45">
        <v>8</v>
      </c>
      <c r="W17" s="48">
        <v>0.9</v>
      </c>
      <c r="X17" s="45">
        <v>57</v>
      </c>
      <c r="Y17" s="48">
        <v>6.3</v>
      </c>
      <c r="Z17" s="84">
        <v>1005.237</v>
      </c>
      <c r="AA17" s="85">
        <v>100</v>
      </c>
      <c r="AB17" s="84">
        <v>246.47200000000001</v>
      </c>
      <c r="AC17" s="81">
        <f>AB17/Z17*100</f>
        <v>24.518795070217273</v>
      </c>
      <c r="AD17" s="84" t="s">
        <v>42</v>
      </c>
      <c r="AE17" s="81" t="s">
        <v>36</v>
      </c>
      <c r="AF17" s="84">
        <v>626.779</v>
      </c>
      <c r="AG17" s="81">
        <f t="shared" ref="AG17:AG26" si="0">AF17/Z17*100</f>
        <v>62.35136589679847</v>
      </c>
      <c r="AH17" s="84">
        <v>7.3479999999999999</v>
      </c>
      <c r="AI17" s="81">
        <f>AH17/Z17*100</f>
        <v>0.73097190015886793</v>
      </c>
      <c r="AJ17" s="82" t="s">
        <v>36</v>
      </c>
      <c r="AK17" s="81" t="s">
        <v>36</v>
      </c>
      <c r="AL17" s="84">
        <v>1174</v>
      </c>
      <c r="AM17" s="85">
        <v>100</v>
      </c>
      <c r="AN17" s="84">
        <v>291</v>
      </c>
      <c r="AO17" s="81">
        <v>24.8</v>
      </c>
      <c r="AP17" s="84"/>
      <c r="AQ17" s="81"/>
      <c r="AR17" s="84">
        <v>658</v>
      </c>
      <c r="AS17" s="81">
        <v>56.1</v>
      </c>
      <c r="AT17" s="84">
        <v>7</v>
      </c>
      <c r="AU17" s="81">
        <v>0.6</v>
      </c>
      <c r="AV17" s="82" t="s">
        <v>36</v>
      </c>
      <c r="AW17" s="81" t="s">
        <v>36</v>
      </c>
    </row>
    <row r="18" spans="1:49" s="3" customFormat="1" ht="31.5" x14ac:dyDescent="0.25">
      <c r="A18" s="39" t="s">
        <v>27</v>
      </c>
      <c r="B18" s="45">
        <v>40</v>
      </c>
      <c r="C18" s="46">
        <v>100</v>
      </c>
      <c r="D18" s="45"/>
      <c r="E18" s="48"/>
      <c r="F18" s="45"/>
      <c r="G18" s="48"/>
      <c r="H18" s="45">
        <v>32</v>
      </c>
      <c r="I18" s="48">
        <v>80</v>
      </c>
      <c r="J18" s="45">
        <v>8</v>
      </c>
      <c r="K18" s="48">
        <v>20</v>
      </c>
      <c r="L18" s="45"/>
      <c r="M18" s="48"/>
      <c r="N18" s="45">
        <v>45</v>
      </c>
      <c r="O18" s="86">
        <v>100</v>
      </c>
      <c r="P18" s="45"/>
      <c r="Q18" s="48"/>
      <c r="R18" s="45" t="s">
        <v>36</v>
      </c>
      <c r="S18" s="48" t="s">
        <v>36</v>
      </c>
      <c r="T18" s="45">
        <v>36</v>
      </c>
      <c r="U18" s="48">
        <v>80</v>
      </c>
      <c r="V18" s="45" t="s">
        <v>36</v>
      </c>
      <c r="W18" s="48" t="s">
        <v>36</v>
      </c>
      <c r="X18" s="45"/>
      <c r="Y18" s="48"/>
      <c r="Z18" s="84">
        <v>45.802</v>
      </c>
      <c r="AA18" s="85">
        <v>100</v>
      </c>
      <c r="AB18" s="84" t="s">
        <v>43</v>
      </c>
      <c r="AC18" s="81"/>
      <c r="AD18" s="84" t="s">
        <v>42</v>
      </c>
      <c r="AE18" s="81" t="s">
        <v>36</v>
      </c>
      <c r="AF18" s="84" t="s">
        <v>42</v>
      </c>
      <c r="AG18" s="81" t="s">
        <v>36</v>
      </c>
      <c r="AH18" s="84" t="s">
        <v>42</v>
      </c>
      <c r="AI18" s="81" t="s">
        <v>36</v>
      </c>
      <c r="AJ18" s="82" t="s">
        <v>36</v>
      </c>
      <c r="AK18" s="81" t="s">
        <v>36</v>
      </c>
      <c r="AL18" s="84">
        <v>7</v>
      </c>
      <c r="AM18" s="85">
        <v>100</v>
      </c>
      <c r="AN18" s="84" t="s">
        <v>43</v>
      </c>
      <c r="AO18" s="81"/>
      <c r="AP18" s="84" t="s">
        <v>42</v>
      </c>
      <c r="AQ18" s="81" t="s">
        <v>36</v>
      </c>
      <c r="AR18" s="84">
        <v>1</v>
      </c>
      <c r="AS18" s="81">
        <v>15.5</v>
      </c>
      <c r="AT18" s="84" t="s">
        <v>42</v>
      </c>
      <c r="AU18" s="81" t="s">
        <v>36</v>
      </c>
      <c r="AV18" s="82" t="s">
        <v>36</v>
      </c>
      <c r="AW18" s="81" t="s">
        <v>36</v>
      </c>
    </row>
    <row r="19" spans="1:49" s="3" customFormat="1" ht="31.5" x14ac:dyDescent="0.25">
      <c r="A19" s="27" t="s">
        <v>28</v>
      </c>
      <c r="B19" s="45">
        <v>62</v>
      </c>
      <c r="C19" s="46">
        <v>100</v>
      </c>
      <c r="D19" s="45">
        <v>0</v>
      </c>
      <c r="E19" s="48">
        <v>0</v>
      </c>
      <c r="F19" s="45">
        <v>36</v>
      </c>
      <c r="G19" s="48">
        <v>58</v>
      </c>
      <c r="H19" s="45">
        <v>13</v>
      </c>
      <c r="I19" s="48">
        <v>21</v>
      </c>
      <c r="J19" s="45"/>
      <c r="K19" s="48"/>
      <c r="L19" s="45">
        <v>13</v>
      </c>
      <c r="M19" s="48">
        <v>21</v>
      </c>
      <c r="N19" s="45">
        <v>155</v>
      </c>
      <c r="O19" s="86">
        <v>100</v>
      </c>
      <c r="P19" s="45">
        <v>32</v>
      </c>
      <c r="Q19" s="48">
        <v>20.6</v>
      </c>
      <c r="R19" s="45">
        <v>62</v>
      </c>
      <c r="S19" s="48">
        <v>40</v>
      </c>
      <c r="T19" s="45">
        <v>48</v>
      </c>
      <c r="U19" s="48">
        <v>31</v>
      </c>
      <c r="V19" s="45"/>
      <c r="W19" s="48"/>
      <c r="X19" s="45">
        <v>13</v>
      </c>
      <c r="Y19" s="48">
        <v>8.4</v>
      </c>
      <c r="Z19" s="84">
        <v>80.968999999999994</v>
      </c>
      <c r="AA19" s="85">
        <v>100</v>
      </c>
      <c r="AB19" s="84" t="s">
        <v>42</v>
      </c>
      <c r="AC19" s="81" t="s">
        <v>36</v>
      </c>
      <c r="AD19" s="84">
        <v>27.489000000000001</v>
      </c>
      <c r="AE19" s="81">
        <f>AD19/Z19*100</f>
        <v>33.950030258493996</v>
      </c>
      <c r="AF19" s="84">
        <v>20.553000000000001</v>
      </c>
      <c r="AG19" s="81">
        <f t="shared" si="0"/>
        <v>25.383788857463969</v>
      </c>
      <c r="AH19" s="84" t="s">
        <v>43</v>
      </c>
      <c r="AI19" s="81"/>
      <c r="AJ19" s="82" t="s">
        <v>36</v>
      </c>
      <c r="AK19" s="81" t="s">
        <v>36</v>
      </c>
      <c r="AL19" s="84">
        <v>92</v>
      </c>
      <c r="AM19" s="85">
        <v>100</v>
      </c>
      <c r="AN19" s="84" t="s">
        <v>42</v>
      </c>
      <c r="AO19" s="81" t="s">
        <v>36</v>
      </c>
      <c r="AP19" s="84">
        <v>36</v>
      </c>
      <c r="AQ19" s="81">
        <v>38.9</v>
      </c>
      <c r="AR19" s="84">
        <v>24</v>
      </c>
      <c r="AS19" s="81">
        <v>26.3</v>
      </c>
      <c r="AT19" s="84"/>
      <c r="AU19" s="81"/>
      <c r="AV19" s="82" t="s">
        <v>36</v>
      </c>
      <c r="AW19" s="81" t="s">
        <v>36</v>
      </c>
    </row>
    <row r="20" spans="1:49" s="3" customFormat="1" ht="31.5" x14ac:dyDescent="0.25">
      <c r="A20" s="27" t="s">
        <v>29</v>
      </c>
      <c r="B20" s="45">
        <v>786</v>
      </c>
      <c r="C20" s="46">
        <v>100</v>
      </c>
      <c r="D20" s="45">
        <v>154</v>
      </c>
      <c r="E20" s="48">
        <v>19.600000000000001</v>
      </c>
      <c r="F20" s="45">
        <v>12</v>
      </c>
      <c r="G20" s="48">
        <v>1.5</v>
      </c>
      <c r="H20" s="45">
        <v>510</v>
      </c>
      <c r="I20" s="48">
        <v>64.900000000000006</v>
      </c>
      <c r="J20" s="45">
        <v>83</v>
      </c>
      <c r="K20" s="48">
        <v>10.6</v>
      </c>
      <c r="L20" s="45">
        <v>27</v>
      </c>
      <c r="M20" s="48">
        <v>3.4</v>
      </c>
      <c r="N20" s="45">
        <v>983</v>
      </c>
      <c r="O20" s="86">
        <v>100</v>
      </c>
      <c r="P20" s="45">
        <v>151</v>
      </c>
      <c r="Q20" s="48">
        <v>15.3</v>
      </c>
      <c r="R20" s="45">
        <v>153</v>
      </c>
      <c r="S20" s="48">
        <v>15.6</v>
      </c>
      <c r="T20" s="45">
        <v>564</v>
      </c>
      <c r="U20" s="48">
        <v>57.4</v>
      </c>
      <c r="V20" s="45">
        <v>92</v>
      </c>
      <c r="W20" s="48">
        <v>9.4</v>
      </c>
      <c r="X20" s="45">
        <v>23</v>
      </c>
      <c r="Y20" s="48">
        <v>2.2999999999999998</v>
      </c>
      <c r="Z20" s="84">
        <v>4043.2049999999999</v>
      </c>
      <c r="AA20" s="85">
        <v>100</v>
      </c>
      <c r="AB20" s="84">
        <v>3026.576</v>
      </c>
      <c r="AC20" s="81">
        <f t="shared" ref="AC20:AC26" si="1">AB20/Z20*100</f>
        <v>74.855863108598257</v>
      </c>
      <c r="AD20" s="84" t="s">
        <v>42</v>
      </c>
      <c r="AE20" s="81" t="s">
        <v>36</v>
      </c>
      <c r="AF20" s="84">
        <v>914.86300000000006</v>
      </c>
      <c r="AG20" s="81">
        <f t="shared" si="0"/>
        <v>22.627173244987581</v>
      </c>
      <c r="AH20" s="84">
        <v>75.638000000000005</v>
      </c>
      <c r="AI20" s="81">
        <f t="shared" ref="AI20:AI26" si="2">AH20/Z20*100</f>
        <v>1.8707436303625467</v>
      </c>
      <c r="AJ20" s="82" t="s">
        <v>36</v>
      </c>
      <c r="AK20" s="81" t="s">
        <v>36</v>
      </c>
      <c r="AL20" s="84">
        <v>1447</v>
      </c>
      <c r="AM20" s="85">
        <v>100</v>
      </c>
      <c r="AN20" s="84">
        <v>224</v>
      </c>
      <c r="AO20" s="81">
        <v>15.465</v>
      </c>
      <c r="AP20" s="84">
        <v>19</v>
      </c>
      <c r="AQ20" s="81">
        <v>1.282</v>
      </c>
      <c r="AR20" s="84">
        <v>1052</v>
      </c>
      <c r="AS20" s="81">
        <v>72.721000000000004</v>
      </c>
      <c r="AT20" s="84">
        <v>79</v>
      </c>
      <c r="AU20" s="81">
        <v>5.4790000000000001</v>
      </c>
      <c r="AV20" s="82">
        <v>73</v>
      </c>
      <c r="AW20" s="81">
        <v>5.0540000000000003</v>
      </c>
    </row>
    <row r="21" spans="1:49" s="3" customFormat="1" ht="47.25" x14ac:dyDescent="0.25">
      <c r="A21" s="39" t="s">
        <v>30</v>
      </c>
      <c r="B21" s="45" t="s">
        <v>36</v>
      </c>
      <c r="C21" s="46" t="s">
        <v>36</v>
      </c>
      <c r="D21" s="45" t="s">
        <v>36</v>
      </c>
      <c r="E21" s="48" t="s">
        <v>36</v>
      </c>
      <c r="F21" s="45" t="s">
        <v>36</v>
      </c>
      <c r="G21" s="48" t="s">
        <v>36</v>
      </c>
      <c r="H21" s="45" t="s">
        <v>36</v>
      </c>
      <c r="I21" s="48" t="s">
        <v>36</v>
      </c>
      <c r="J21" s="45" t="s">
        <v>36</v>
      </c>
      <c r="K21" s="48" t="s">
        <v>36</v>
      </c>
      <c r="L21" s="45" t="s">
        <v>36</v>
      </c>
      <c r="M21" s="48" t="s">
        <v>36</v>
      </c>
      <c r="N21" s="45">
        <v>3342</v>
      </c>
      <c r="O21" s="86">
        <v>100</v>
      </c>
      <c r="P21" s="45">
        <v>237</v>
      </c>
      <c r="Q21" s="48">
        <v>7.1</v>
      </c>
      <c r="R21" s="45">
        <v>2199</v>
      </c>
      <c r="S21" s="48">
        <v>65.8</v>
      </c>
      <c r="T21" s="45">
        <v>352</v>
      </c>
      <c r="U21" s="48">
        <v>10.5</v>
      </c>
      <c r="V21" s="45">
        <v>169</v>
      </c>
      <c r="W21" s="48">
        <v>5.0999999999999996</v>
      </c>
      <c r="X21" s="45">
        <v>385</v>
      </c>
      <c r="Y21" s="48">
        <v>11.5</v>
      </c>
      <c r="Z21" s="84">
        <v>3511.7759999999998</v>
      </c>
      <c r="AA21" s="85">
        <v>100</v>
      </c>
      <c r="AB21" s="84">
        <v>249.62</v>
      </c>
      <c r="AC21" s="81">
        <f t="shared" si="1"/>
        <v>7.1080843425093176</v>
      </c>
      <c r="AD21" s="84">
        <v>2250.2539999999999</v>
      </c>
      <c r="AE21" s="81">
        <f t="shared" ref="AE21:AE26" si="3">AD21/Z21*100</f>
        <v>64.077378511613489</v>
      </c>
      <c r="AF21" s="84">
        <v>383.79700000000003</v>
      </c>
      <c r="AG21" s="81">
        <f t="shared" si="0"/>
        <v>10.928857649235033</v>
      </c>
      <c r="AH21" s="84">
        <v>210.065</v>
      </c>
      <c r="AI21" s="81">
        <f t="shared" si="2"/>
        <v>5.9817311810320479</v>
      </c>
      <c r="AJ21" s="82">
        <f>Z21-AB21-AD21-AF21-AH21</f>
        <v>418.04</v>
      </c>
      <c r="AK21" s="81">
        <f>AJ21/Z21*100</f>
        <v>11.903948315610108</v>
      </c>
      <c r="AL21" s="84">
        <v>3909</v>
      </c>
      <c r="AM21" s="85">
        <v>100</v>
      </c>
      <c r="AN21" s="84">
        <v>302</v>
      </c>
      <c r="AO21" s="81">
        <v>7.7</v>
      </c>
      <c r="AP21" s="84">
        <v>2359</v>
      </c>
      <c r="AQ21" s="81">
        <v>60.4</v>
      </c>
      <c r="AR21" s="84">
        <v>573</v>
      </c>
      <c r="AS21" s="81">
        <v>14.7</v>
      </c>
      <c r="AT21" s="84">
        <v>224</v>
      </c>
      <c r="AU21" s="81">
        <v>5.7</v>
      </c>
      <c r="AV21" s="82">
        <v>450</v>
      </c>
      <c r="AW21" s="81">
        <v>11.5</v>
      </c>
    </row>
    <row r="22" spans="1:49" s="3" customFormat="1" ht="47.25" x14ac:dyDescent="0.25">
      <c r="A22" s="27" t="s">
        <v>31</v>
      </c>
      <c r="B22" s="45">
        <v>253287</v>
      </c>
      <c r="C22" s="46">
        <v>100</v>
      </c>
      <c r="D22" s="45">
        <v>28382</v>
      </c>
      <c r="E22" s="48">
        <v>11.2</v>
      </c>
      <c r="F22" s="45">
        <v>2044</v>
      </c>
      <c r="G22" s="48">
        <v>0.8</v>
      </c>
      <c r="H22" s="45">
        <v>45449</v>
      </c>
      <c r="I22" s="48">
        <v>17.899999999999999</v>
      </c>
      <c r="J22" s="45">
        <v>25806</v>
      </c>
      <c r="K22" s="48">
        <v>10.199999999999999</v>
      </c>
      <c r="L22" s="45">
        <v>151606</v>
      </c>
      <c r="M22" s="48">
        <v>59.9</v>
      </c>
      <c r="N22" s="45">
        <v>258822</v>
      </c>
      <c r="O22" s="86">
        <v>100</v>
      </c>
      <c r="P22" s="45">
        <v>27854</v>
      </c>
      <c r="Q22" s="48">
        <v>10.8</v>
      </c>
      <c r="R22" s="45">
        <v>2576</v>
      </c>
      <c r="S22" s="48">
        <v>1</v>
      </c>
      <c r="T22" s="45">
        <v>53888</v>
      </c>
      <c r="U22" s="48">
        <v>20.8</v>
      </c>
      <c r="V22" s="45">
        <v>14808</v>
      </c>
      <c r="W22" s="32">
        <v>5.7</v>
      </c>
      <c r="X22" s="45">
        <v>159696</v>
      </c>
      <c r="Y22" s="48">
        <v>61.7</v>
      </c>
      <c r="Z22" s="84">
        <v>253391.97500000001</v>
      </c>
      <c r="AA22" s="85">
        <v>100</v>
      </c>
      <c r="AB22" s="84">
        <v>28475.347000000002</v>
      </c>
      <c r="AC22" s="81">
        <f t="shared" si="1"/>
        <v>11.237667254458236</v>
      </c>
      <c r="AD22" s="84">
        <v>2499.3209999999999</v>
      </c>
      <c r="AE22" s="81">
        <f t="shared" si="3"/>
        <v>0.98634575937142432</v>
      </c>
      <c r="AF22" s="84">
        <v>38897.481</v>
      </c>
      <c r="AG22" s="81">
        <f t="shared" si="0"/>
        <v>15.350715428142506</v>
      </c>
      <c r="AH22" s="84">
        <v>28253.276999999998</v>
      </c>
      <c r="AI22" s="81">
        <v>11.1</v>
      </c>
      <c r="AJ22" s="82">
        <f t="shared" ref="AJ22:AJ25" si="4">Z22-AB22-AD22-AF22-AH22</f>
        <v>155266.549</v>
      </c>
      <c r="AK22" s="81">
        <f t="shared" ref="AK22:AK25" si="5">AJ22/Z22*100</f>
        <v>61.275243227414755</v>
      </c>
      <c r="AL22" s="84">
        <v>94321</v>
      </c>
      <c r="AM22" s="85">
        <v>100</v>
      </c>
      <c r="AN22" s="84">
        <v>26872</v>
      </c>
      <c r="AO22" s="81">
        <v>28.49</v>
      </c>
      <c r="AP22" s="84">
        <v>12604</v>
      </c>
      <c r="AQ22" s="81">
        <v>13.363</v>
      </c>
      <c r="AR22" s="84">
        <v>26093</v>
      </c>
      <c r="AS22" s="81">
        <v>27.664000000000001</v>
      </c>
      <c r="AT22" s="84">
        <v>26472</v>
      </c>
      <c r="AU22" s="81">
        <v>28.065999999999999</v>
      </c>
      <c r="AV22" s="82">
        <v>2279</v>
      </c>
      <c r="AW22" s="81">
        <v>2.4159999999999999</v>
      </c>
    </row>
    <row r="23" spans="1:49" s="3" customFormat="1" x14ac:dyDescent="0.25">
      <c r="A23" s="27" t="s">
        <v>32</v>
      </c>
      <c r="B23" s="45">
        <v>17832</v>
      </c>
      <c r="C23" s="46">
        <v>100</v>
      </c>
      <c r="D23" s="45">
        <v>9866</v>
      </c>
      <c r="E23" s="48">
        <v>55.3</v>
      </c>
      <c r="F23" s="45">
        <v>1587</v>
      </c>
      <c r="G23" s="48">
        <v>8.9</v>
      </c>
      <c r="H23" s="45">
        <v>5750</v>
      </c>
      <c r="I23" s="48">
        <v>32.200000000000003</v>
      </c>
      <c r="J23" s="45">
        <v>364</v>
      </c>
      <c r="K23" s="48">
        <v>2.1</v>
      </c>
      <c r="L23" s="45">
        <v>265</v>
      </c>
      <c r="M23" s="48">
        <v>1.5</v>
      </c>
      <c r="N23" s="47">
        <v>19967</v>
      </c>
      <c r="O23" s="86">
        <v>100</v>
      </c>
      <c r="P23" s="45">
        <v>10535</v>
      </c>
      <c r="Q23" s="48">
        <v>52.8</v>
      </c>
      <c r="R23" s="45">
        <v>1837</v>
      </c>
      <c r="S23" s="48">
        <v>9.1999999999999993</v>
      </c>
      <c r="T23" s="45">
        <v>6967</v>
      </c>
      <c r="U23" s="48">
        <v>34.9</v>
      </c>
      <c r="V23" s="45">
        <v>318</v>
      </c>
      <c r="W23" s="48">
        <v>1.6</v>
      </c>
      <c r="X23" s="45">
        <v>310</v>
      </c>
      <c r="Y23" s="48">
        <v>1.5</v>
      </c>
      <c r="Z23" s="84">
        <v>22785.241000000002</v>
      </c>
      <c r="AA23" s="85">
        <v>100</v>
      </c>
      <c r="AB23" s="84">
        <v>12043.592000000001</v>
      </c>
      <c r="AC23" s="81">
        <f t="shared" si="1"/>
        <v>52.856987556111434</v>
      </c>
      <c r="AD23" s="84">
        <v>2355.1350000000002</v>
      </c>
      <c r="AE23" s="81">
        <f t="shared" si="3"/>
        <v>10.336230369474697</v>
      </c>
      <c r="AF23" s="84">
        <v>7319.6610000000001</v>
      </c>
      <c r="AG23" s="81">
        <f t="shared" si="0"/>
        <v>32.124571339842312</v>
      </c>
      <c r="AH23" s="84">
        <v>639.01499999999999</v>
      </c>
      <c r="AI23" s="81">
        <f t="shared" si="2"/>
        <v>2.8045127984382519</v>
      </c>
      <c r="AJ23" s="82">
        <f t="shared" si="4"/>
        <v>427.83800000000099</v>
      </c>
      <c r="AK23" s="81">
        <f t="shared" si="5"/>
        <v>1.8776979361333108</v>
      </c>
      <c r="AL23" s="84">
        <v>25027</v>
      </c>
      <c r="AM23" s="85">
        <v>100</v>
      </c>
      <c r="AN23" s="84">
        <v>13839</v>
      </c>
      <c r="AO23" s="81">
        <v>55.3</v>
      </c>
      <c r="AP23" s="84">
        <v>2606</v>
      </c>
      <c r="AQ23" s="81">
        <v>10.4</v>
      </c>
      <c r="AR23" s="84">
        <v>7283</v>
      </c>
      <c r="AS23" s="81">
        <v>29.1</v>
      </c>
      <c r="AT23" s="84">
        <v>620</v>
      </c>
      <c r="AU23" s="81">
        <v>2.5</v>
      </c>
      <c r="AV23" s="82">
        <f t="shared" ref="AV23" si="6">AL23-AN23-AP23-AR23-AT23</f>
        <v>679</v>
      </c>
      <c r="AW23" s="81">
        <v>2.7</v>
      </c>
    </row>
    <row r="24" spans="1:49" s="3" customFormat="1" ht="31.5" x14ac:dyDescent="0.25">
      <c r="A24" s="27" t="s">
        <v>33</v>
      </c>
      <c r="B24" s="45">
        <v>8508</v>
      </c>
      <c r="C24" s="46">
        <v>100</v>
      </c>
      <c r="D24" s="45">
        <v>732</v>
      </c>
      <c r="E24" s="48">
        <v>8.6</v>
      </c>
      <c r="F24" s="45">
        <v>59</v>
      </c>
      <c r="G24" s="48">
        <v>0.7</v>
      </c>
      <c r="H24" s="45">
        <v>7123</v>
      </c>
      <c r="I24" s="48">
        <v>83.7</v>
      </c>
      <c r="J24" s="45">
        <v>591</v>
      </c>
      <c r="K24" s="48">
        <v>7</v>
      </c>
      <c r="L24" s="45">
        <v>3</v>
      </c>
      <c r="M24" s="48">
        <v>0</v>
      </c>
      <c r="N24" s="45">
        <v>11626</v>
      </c>
      <c r="O24" s="86">
        <v>100</v>
      </c>
      <c r="P24" s="45">
        <v>1616</v>
      </c>
      <c r="Q24" s="48">
        <v>13.9</v>
      </c>
      <c r="R24" s="45">
        <v>86</v>
      </c>
      <c r="S24" s="48">
        <v>0.7</v>
      </c>
      <c r="T24" s="45">
        <v>9317</v>
      </c>
      <c r="U24" s="48">
        <v>80.099999999999994</v>
      </c>
      <c r="V24" s="45">
        <v>606</v>
      </c>
      <c r="W24" s="48">
        <v>5.2</v>
      </c>
      <c r="X24" s="45">
        <v>1</v>
      </c>
      <c r="Y24" s="48">
        <v>0.1</v>
      </c>
      <c r="Z24" s="84">
        <v>13267.553</v>
      </c>
      <c r="AA24" s="85">
        <v>100</v>
      </c>
      <c r="AB24" s="84">
        <v>1711.0419999999999</v>
      </c>
      <c r="AC24" s="81">
        <f t="shared" si="1"/>
        <v>12.896439908700572</v>
      </c>
      <c r="AD24" s="84">
        <v>316</v>
      </c>
      <c r="AE24" s="81">
        <v>2.4</v>
      </c>
      <c r="AF24" s="84">
        <v>10618.005999999999</v>
      </c>
      <c r="AG24" s="81">
        <f t="shared" si="0"/>
        <v>80.029874386030343</v>
      </c>
      <c r="AH24" s="84">
        <v>622.56399999999996</v>
      </c>
      <c r="AI24" s="81">
        <f t="shared" si="2"/>
        <v>4.6923799739107883</v>
      </c>
      <c r="AJ24" s="82">
        <f>Z24-AB24-AD24-AF24-AH24</f>
        <v>-5.8999999998945896E-2</v>
      </c>
      <c r="AK24" s="81">
        <f>AJ24/Z24*100</f>
        <v>-4.4469390850706154E-4</v>
      </c>
      <c r="AL24" s="84">
        <v>15871</v>
      </c>
      <c r="AM24" s="85">
        <v>100</v>
      </c>
      <c r="AN24" s="84">
        <v>2257</v>
      </c>
      <c r="AO24" s="81">
        <v>14.2</v>
      </c>
      <c r="AP24" s="84">
        <v>575</v>
      </c>
      <c r="AQ24" s="81">
        <v>3.6</v>
      </c>
      <c r="AR24" s="84">
        <v>12329</v>
      </c>
      <c r="AS24" s="81">
        <v>77.7</v>
      </c>
      <c r="AT24" s="84">
        <v>707</v>
      </c>
      <c r="AU24" s="81">
        <v>4.5</v>
      </c>
      <c r="AV24" s="82">
        <f>AL24-AN24-AP24-AR24-AT24</f>
        <v>3</v>
      </c>
      <c r="AW24" s="81">
        <v>0</v>
      </c>
    </row>
    <row r="25" spans="1:49" s="3" customFormat="1" ht="47.25" x14ac:dyDescent="0.25">
      <c r="A25" s="27" t="s">
        <v>34</v>
      </c>
      <c r="B25" s="45">
        <v>1644</v>
      </c>
      <c r="C25" s="46">
        <v>100</v>
      </c>
      <c r="D25" s="45">
        <v>561</v>
      </c>
      <c r="E25" s="48">
        <v>34.1</v>
      </c>
      <c r="F25" s="45">
        <v>104</v>
      </c>
      <c r="G25" s="48">
        <v>6.3</v>
      </c>
      <c r="H25" s="45">
        <v>767</v>
      </c>
      <c r="I25" s="48">
        <v>46.6</v>
      </c>
      <c r="J25" s="45">
        <v>124</v>
      </c>
      <c r="K25" s="48">
        <v>7.5</v>
      </c>
      <c r="L25" s="45">
        <v>91</v>
      </c>
      <c r="M25" s="48">
        <v>5.5</v>
      </c>
      <c r="N25" s="45">
        <v>1931</v>
      </c>
      <c r="O25" s="86">
        <v>100</v>
      </c>
      <c r="P25" s="45">
        <v>640</v>
      </c>
      <c r="Q25" s="48">
        <v>33.1</v>
      </c>
      <c r="R25" s="45">
        <v>124</v>
      </c>
      <c r="S25" s="48">
        <v>6.5</v>
      </c>
      <c r="T25" s="45">
        <v>931</v>
      </c>
      <c r="U25" s="48">
        <v>48.2</v>
      </c>
      <c r="V25" s="45">
        <v>147</v>
      </c>
      <c r="W25" s="48">
        <v>7.6</v>
      </c>
      <c r="X25" s="45">
        <v>89</v>
      </c>
      <c r="Y25" s="48">
        <v>4.5999999999999996</v>
      </c>
      <c r="Z25" s="84">
        <v>2022.1849999999999</v>
      </c>
      <c r="AA25" s="85">
        <v>100</v>
      </c>
      <c r="AB25" s="84">
        <v>671.024</v>
      </c>
      <c r="AC25" s="81">
        <f t="shared" si="1"/>
        <v>33.18311628263487</v>
      </c>
      <c r="AD25" s="84">
        <v>159.87</v>
      </c>
      <c r="AE25" s="81">
        <f t="shared" si="3"/>
        <v>7.9058048595949435</v>
      </c>
      <c r="AF25" s="84">
        <v>966.75699999999995</v>
      </c>
      <c r="AG25" s="81">
        <f t="shared" si="0"/>
        <v>47.807544809203904</v>
      </c>
      <c r="AH25" s="84">
        <v>149.22200000000001</v>
      </c>
      <c r="AI25" s="81">
        <f t="shared" si="2"/>
        <v>7.3792457168854488</v>
      </c>
      <c r="AJ25" s="82">
        <f t="shared" si="4"/>
        <v>75.312000000000211</v>
      </c>
      <c r="AK25" s="81">
        <f t="shared" si="5"/>
        <v>3.7242883316808411</v>
      </c>
      <c r="AL25" s="84">
        <v>3069</v>
      </c>
      <c r="AM25" s="85">
        <v>100</v>
      </c>
      <c r="AN25" s="84">
        <v>925.23</v>
      </c>
      <c r="AO25" s="81">
        <v>30.151</v>
      </c>
      <c r="AP25" s="84">
        <v>839.34299999999996</v>
      </c>
      <c r="AQ25" s="81">
        <v>27.359000000000002</v>
      </c>
      <c r="AR25" s="84">
        <v>997.45</v>
      </c>
      <c r="AS25" s="81">
        <v>32.505000000000003</v>
      </c>
      <c r="AT25" s="84">
        <v>150.59299999999999</v>
      </c>
      <c r="AU25" s="81">
        <v>4.907</v>
      </c>
      <c r="AV25" s="82">
        <v>156.03299999999999</v>
      </c>
      <c r="AW25" s="81">
        <f t="shared" ref="AW25" si="7">AV25/AL25*100</f>
        <v>5.0841642228739001</v>
      </c>
    </row>
    <row r="26" spans="1:49" s="3" customFormat="1" ht="18.75" customHeight="1" x14ac:dyDescent="0.25">
      <c r="A26" s="27" t="s">
        <v>35</v>
      </c>
      <c r="B26" s="45">
        <v>134</v>
      </c>
      <c r="C26" s="46">
        <v>100</v>
      </c>
      <c r="D26" s="45">
        <v>73</v>
      </c>
      <c r="E26" s="48">
        <v>54.4</v>
      </c>
      <c r="F26" s="45">
        <v>12</v>
      </c>
      <c r="G26" s="48">
        <v>9</v>
      </c>
      <c r="H26" s="45">
        <v>19</v>
      </c>
      <c r="I26" s="48">
        <v>14.2</v>
      </c>
      <c r="J26" s="45">
        <v>28</v>
      </c>
      <c r="K26" s="48">
        <v>20.9</v>
      </c>
      <c r="L26" s="45">
        <v>2</v>
      </c>
      <c r="M26" s="48">
        <v>1.5</v>
      </c>
      <c r="N26" s="45">
        <v>155</v>
      </c>
      <c r="O26" s="86">
        <v>100</v>
      </c>
      <c r="P26" s="45">
        <v>95</v>
      </c>
      <c r="Q26" s="87">
        <v>61.3</v>
      </c>
      <c r="R26" s="45">
        <v>11</v>
      </c>
      <c r="S26" s="48">
        <v>7.1</v>
      </c>
      <c r="T26" s="45">
        <v>19</v>
      </c>
      <c r="U26" s="48">
        <v>12.3</v>
      </c>
      <c r="V26" s="45">
        <v>29</v>
      </c>
      <c r="W26" s="48">
        <v>18.7</v>
      </c>
      <c r="X26" s="45">
        <v>1</v>
      </c>
      <c r="Y26" s="48">
        <v>0.6</v>
      </c>
      <c r="Z26" s="84">
        <v>169.83500000000001</v>
      </c>
      <c r="AA26" s="85">
        <v>100</v>
      </c>
      <c r="AB26" s="84">
        <v>105.901</v>
      </c>
      <c r="AC26" s="81">
        <f t="shared" si="1"/>
        <v>62.355227132216562</v>
      </c>
      <c r="AD26" s="84">
        <v>8.5530000000000008</v>
      </c>
      <c r="AE26" s="81">
        <f t="shared" si="3"/>
        <v>5.0360644154620671</v>
      </c>
      <c r="AF26" s="84">
        <v>21.128</v>
      </c>
      <c r="AG26" s="81">
        <f t="shared" si="0"/>
        <v>12.440309712367887</v>
      </c>
      <c r="AH26" s="84">
        <v>34.253</v>
      </c>
      <c r="AI26" s="81">
        <f t="shared" si="2"/>
        <v>20.168398739953481</v>
      </c>
      <c r="AJ26" s="82"/>
      <c r="AK26" s="81"/>
      <c r="AL26" s="84">
        <v>187</v>
      </c>
      <c r="AM26" s="85">
        <v>100</v>
      </c>
      <c r="AN26" s="84">
        <v>105.901</v>
      </c>
      <c r="AO26" s="81">
        <v>56.8</v>
      </c>
      <c r="AP26" s="84">
        <v>8.8170000000000002</v>
      </c>
      <c r="AQ26" s="81">
        <v>4.7</v>
      </c>
      <c r="AR26" s="84">
        <v>21.266999999999999</v>
      </c>
      <c r="AS26" s="81">
        <v>11.4</v>
      </c>
      <c r="AT26" s="84">
        <v>50.651000000000003</v>
      </c>
      <c r="AU26" s="81">
        <v>27.1</v>
      </c>
      <c r="AV26" s="82"/>
      <c r="AW26" s="81"/>
    </row>
    <row r="27" spans="1:49" s="3" customFormat="1" x14ac:dyDescent="0.25">
      <c r="B27" s="23"/>
      <c r="C27" s="57"/>
      <c r="D27" s="23"/>
      <c r="E27" s="54"/>
      <c r="F27" s="23"/>
      <c r="G27" s="54"/>
      <c r="H27" s="23"/>
      <c r="I27" s="54"/>
      <c r="J27" s="23"/>
      <c r="K27" s="54"/>
      <c r="L27" s="23"/>
      <c r="M27" s="54"/>
      <c r="N27" s="58"/>
      <c r="O27" s="5"/>
      <c r="P27" s="58"/>
      <c r="Q27" s="5"/>
      <c r="R27" s="58"/>
      <c r="S27" s="5"/>
      <c r="T27" s="58"/>
      <c r="U27" s="5"/>
      <c r="V27" s="58"/>
      <c r="W27" s="5"/>
      <c r="X27" s="58"/>
      <c r="Y27" s="5"/>
      <c r="Z27" s="5"/>
    </row>
    <row r="28" spans="1:49" s="21" customFormat="1" ht="18.75" x14ac:dyDescent="0.25">
      <c r="A28" s="24" t="s">
        <v>41</v>
      </c>
      <c r="B28" s="25"/>
      <c r="C28" s="59"/>
      <c r="D28" s="25"/>
      <c r="E28" s="60"/>
      <c r="F28" s="25"/>
      <c r="G28" s="60"/>
      <c r="H28" s="25"/>
      <c r="I28" s="60"/>
      <c r="J28" s="25"/>
      <c r="K28" s="60"/>
      <c r="L28" s="25"/>
      <c r="M28" s="60"/>
      <c r="N28" s="61"/>
      <c r="O28" s="62"/>
      <c r="P28" s="63"/>
      <c r="Q28" s="62"/>
      <c r="R28" s="63"/>
      <c r="S28" s="60"/>
      <c r="T28" s="63"/>
      <c r="U28" s="64"/>
      <c r="V28" s="61"/>
      <c r="W28" s="64"/>
      <c r="X28" s="61"/>
      <c r="Y28" s="64"/>
      <c r="Z28" s="64"/>
    </row>
    <row r="29" spans="1:49" ht="18.75" x14ac:dyDescent="0.25">
      <c r="A29" s="36" t="s">
        <v>50</v>
      </c>
      <c r="B29" s="63"/>
      <c r="C29" s="42"/>
      <c r="D29" s="63"/>
      <c r="E29" s="42"/>
      <c r="F29" s="63"/>
      <c r="G29" s="42"/>
      <c r="H29" s="63"/>
      <c r="I29" s="42"/>
      <c r="J29" s="63"/>
      <c r="K29" s="42"/>
      <c r="L29" s="63"/>
      <c r="M29" s="42"/>
      <c r="N29" s="63"/>
      <c r="O29" s="42"/>
      <c r="P29" s="63"/>
      <c r="Q29" s="42"/>
      <c r="R29" s="63"/>
      <c r="S29" s="42"/>
      <c r="T29" s="63"/>
      <c r="U29" s="42"/>
      <c r="V29" s="63"/>
      <c r="W29" s="42"/>
      <c r="X29" s="63"/>
      <c r="Y29" s="42"/>
      <c r="Z29" s="42"/>
    </row>
    <row r="30" spans="1:49" s="36" customFormat="1" x14ac:dyDescent="0.25">
      <c r="B30" s="63"/>
      <c r="C30" s="42"/>
      <c r="D30" s="63"/>
      <c r="E30" s="42"/>
      <c r="F30" s="63"/>
      <c r="G30" s="42"/>
      <c r="H30" s="63"/>
      <c r="I30" s="42"/>
      <c r="J30" s="63"/>
      <c r="K30" s="42"/>
      <c r="L30" s="63"/>
      <c r="M30" s="42"/>
      <c r="N30" s="63"/>
      <c r="O30" s="42"/>
      <c r="P30" s="63"/>
      <c r="Q30" s="42"/>
      <c r="R30" s="63"/>
      <c r="S30" s="42"/>
      <c r="T30" s="63"/>
      <c r="U30" s="42"/>
      <c r="V30" s="63"/>
      <c r="W30" s="42"/>
      <c r="X30" s="63"/>
      <c r="Y30" s="42"/>
      <c r="Z30" s="42"/>
    </row>
    <row r="31" spans="1:49" s="36" customFormat="1" x14ac:dyDescent="0.25">
      <c r="B31" s="63"/>
      <c r="C31" s="42"/>
      <c r="D31" s="63"/>
      <c r="E31" s="42"/>
      <c r="F31" s="63"/>
      <c r="G31" s="42"/>
      <c r="H31" s="63"/>
      <c r="I31" s="42"/>
      <c r="J31" s="63"/>
      <c r="K31" s="42"/>
      <c r="L31" s="63"/>
      <c r="M31" s="42"/>
      <c r="N31" s="63"/>
      <c r="O31" s="42"/>
      <c r="P31" s="63"/>
      <c r="Q31" s="42"/>
      <c r="R31" s="63"/>
      <c r="S31" s="42"/>
      <c r="T31" s="63"/>
      <c r="U31" s="42"/>
      <c r="V31" s="63"/>
      <c r="W31" s="42"/>
      <c r="X31" s="63"/>
      <c r="Y31" s="42"/>
      <c r="Z31" s="42"/>
    </row>
    <row r="32" spans="1:49" x14ac:dyDescent="0.25">
      <c r="A32" s="42" t="s">
        <v>40</v>
      </c>
      <c r="B32" s="63"/>
      <c r="C32" s="42"/>
      <c r="D32" s="63"/>
      <c r="E32" s="42"/>
      <c r="F32" s="63"/>
      <c r="G32" s="42"/>
      <c r="H32" s="63"/>
      <c r="I32" s="42"/>
      <c r="J32" s="63"/>
      <c r="K32" s="42"/>
      <c r="L32" s="63"/>
      <c r="M32" s="42"/>
      <c r="N32" s="63"/>
      <c r="O32" s="42"/>
      <c r="P32" s="63"/>
      <c r="Q32" s="42"/>
      <c r="R32" s="63"/>
      <c r="S32" s="42"/>
      <c r="T32" s="63"/>
      <c r="U32" s="42"/>
      <c r="V32" s="63"/>
      <c r="W32" s="42"/>
      <c r="X32" s="63"/>
      <c r="Y32" s="42"/>
      <c r="Z32" s="42"/>
    </row>
  </sheetData>
  <mergeCells count="33">
    <mergeCell ref="AL3:AW3"/>
    <mergeCell ref="AL4:AM5"/>
    <mergeCell ref="AN4:AW4"/>
    <mergeCell ref="AN5:AO5"/>
    <mergeCell ref="AP5:AQ5"/>
    <mergeCell ref="AR5:AS5"/>
    <mergeCell ref="AT5:AU5"/>
    <mergeCell ref="AV5:AW5"/>
    <mergeCell ref="A2:M2"/>
    <mergeCell ref="B4:C5"/>
    <mergeCell ref="D4:M4"/>
    <mergeCell ref="D5:E5"/>
    <mergeCell ref="F5:G5"/>
    <mergeCell ref="H5:I5"/>
    <mergeCell ref="J5:K5"/>
    <mergeCell ref="L5:M5"/>
    <mergeCell ref="B3:M3"/>
    <mergeCell ref="N3:Y3"/>
    <mergeCell ref="N4:O5"/>
    <mergeCell ref="P4:Y4"/>
    <mergeCell ref="P5:Q5"/>
    <mergeCell ref="R5:S5"/>
    <mergeCell ref="T5:U5"/>
    <mergeCell ref="V5:W5"/>
    <mergeCell ref="X5:Y5"/>
    <mergeCell ref="Z3:AK3"/>
    <mergeCell ref="Z4:AA5"/>
    <mergeCell ref="AB4:AK4"/>
    <mergeCell ref="AB5:AC5"/>
    <mergeCell ref="AD5:AE5"/>
    <mergeCell ref="AF5:AG5"/>
    <mergeCell ref="AH5:AI5"/>
    <mergeCell ref="AJ5:AK5"/>
  </mergeCells>
  <hyperlinks>
    <hyperlink ref="A1" location="Содержание!B5" display="      К содержанию"/>
  </hyperlink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Содержание</vt:lpstr>
      <vt:lpstr>1</vt:lpstr>
      <vt:lpstr>2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Скоарца Татьяна Викторовна</cp:lastModifiedBy>
  <cp:lastPrinted>2024-08-07T07:18:40Z</cp:lastPrinted>
  <dcterms:created xsi:type="dcterms:W3CDTF">2021-04-08T10:35:45Z</dcterms:created>
  <dcterms:modified xsi:type="dcterms:W3CDTF">2024-11-29T11:16:10Z</dcterms:modified>
</cp:coreProperties>
</file>